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Krycí list" sheetId="1" r:id="rId1"/>
    <sheet name="Rekapitulácia" sheetId="2" r:id="rId2"/>
    <sheet name="Rozpocet" sheetId="3" r:id="rId3"/>
    <sheet name="#Figury" sheetId="4" state="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<sst xmlns="http://schemas.openxmlformats.org/spreadsheetml/2006/main" count="475" uniqueCount="271">
  <si>
    <t>KRYCÍ LIST ROZPOČTU</t>
  </si>
  <si>
    <t>Názov stavby</t>
  </si>
  <si>
    <t>Revitalizácia nástupných centier Národného parku SLOVENSKÝ RAJ</t>
  </si>
  <si>
    <t>JKSO</t>
  </si>
  <si>
    <t xml:space="preserve"> </t>
  </si>
  <si>
    <t>Kód stavby</t>
  </si>
  <si>
    <t>13066</t>
  </si>
  <si>
    <t>Názov objektu</t>
  </si>
  <si>
    <t xml:space="preserve">SO 001 - Brána dl.8m </t>
  </si>
  <si>
    <t>EČO</t>
  </si>
  <si>
    <t>Kód objektu</t>
  </si>
  <si>
    <t>002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</si>
  <si>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</si>
  <si>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</si>
  <si>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</si>
  <si>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</si>
  <si>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</si>
  <si>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</si>
  <si>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</si>
  <si>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</si>
  <si>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</si>
  <si>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</si>
  <si>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</si>
  <si>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</si>
  <si>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</si>
  <si>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>Ing.Ivana Brecková</t>
  </si>
  <si>
    <t>13.12.2013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</si>
  <si>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</si>
  <si>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</si>
  <si>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</si>
  <si>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</si>
  <si>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</si>
  <si>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</si>
  <si>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</si>
  <si>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</si>
  <si>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</si>
  <si>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</si>
  <si>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</si>
  <si>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</si>
  <si>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</si>
  <si>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</si>
  <si>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</si>
  <si>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</si>
  <si>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</si>
  <si>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</si>
  <si>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</si>
  <si>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</si>
  <si>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</si>
  <si>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</si>
  <si>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</si>
  <si>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</si>
  <si>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</si>
  <si>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</si>
  <si>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</si>
  <si>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</si>
  <si>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</si>
  <si>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</si>
  <si>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</si>
  <si>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</si>
  <si>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</si>
  <si>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</si>
  <si>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</si>
  <si>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</si>
  <si>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</si>
  <si>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</si>
  <si>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</si>
  <si>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</si>
  <si>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</si>
  <si>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</si>
  <si>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</si>
  <si>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</si>
  <si>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</si>
  <si>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</si>
  <si>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</si>
  <si>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</si>
  <si>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</si>
  <si>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</si>
  <si>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</si>
  <si>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</si>
  <si>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</si>
  <si>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</si>
  <si>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</si>
  <si>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</si>
  <si>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</si>
  <si>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</si>
  <si>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</si>
  <si>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</si>
  <si>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</si>
  <si>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</si>
  <si>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</si>
  <si>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P.Č.</t>
  </si>
  <si>
    <t>TV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</si>
  <si>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</si>
  <si>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</si>
  <si>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</si>
  <si>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</si>
  <si>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</si>
  <si>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</si>
  <si>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</si>
  <si>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</si>
  <si>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</si>
  <si>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</si>
  <si>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Dodávateľ</t>
  </si>
  <si>
    <t>Práce a dodávky HSV</t>
  </si>
  <si>
    <t>0</t>
  </si>
  <si>
    <t>1</t>
  </si>
  <si>
    <t>Zemné práce</t>
  </si>
  <si>
    <t>K</t>
  </si>
  <si>
    <t>132201201</t>
  </si>
  <si>
    <t>Výkop ryhy šírky 600-2000mm horn.3 do 100m3</t>
  </si>
  <si>
    <t>m3</t>
  </si>
  <si>
    <t>2</t>
  </si>
  <si>
    <t>132201209</t>
  </si>
  <si>
    <t>Príplatok k cenám za lepivosť pri hĺbení rýh š. nad 600 do 2 000 mm zapažených i nezapažených, s urovnaním dna v hornine 3</t>
  </si>
  <si>
    <t>3</t>
  </si>
  <si>
    <t>166101101</t>
  </si>
  <si>
    <t>Prehodenie neuľahnutého výkopku z horniny 1 až 4</t>
  </si>
  <si>
    <t>4</t>
  </si>
  <si>
    <t>175101202</t>
  </si>
  <si>
    <t>Obsyp objektov sypaninou z vhodných hornín 1 až 4 s prehodením sypaniny</t>
  </si>
  <si>
    <t>5</t>
  </si>
  <si>
    <t>M</t>
  </si>
  <si>
    <t>5833785101</t>
  </si>
  <si>
    <t>Štrkopiesok 0-63mm</t>
  </si>
  <si>
    <t>Zakladanie</t>
  </si>
  <si>
    <t>6</t>
  </si>
  <si>
    <t>215901101</t>
  </si>
  <si>
    <t>Zhutnenie podložia z rastlej horniny 1 až 4 pod násypy, z hornina súdržných do 92 % PS a nesúdržných</t>
  </si>
  <si>
    <t>m2</t>
  </si>
  <si>
    <t>7</t>
  </si>
  <si>
    <t>271571111</t>
  </si>
  <si>
    <t>Vankúše zhutnené pod základy zo štrkopiesku</t>
  </si>
  <si>
    <t>8</t>
  </si>
  <si>
    <t>275321411</t>
  </si>
  <si>
    <t xml:space="preserve">Betón základových pätiek, železový (bez výstuže), tr.C 25/30 </t>
  </si>
  <si>
    <t>9</t>
  </si>
  <si>
    <t>275351215</t>
  </si>
  <si>
    <t>Debnenie stien základových pätiek, zhotovenie-dielce</t>
  </si>
  <si>
    <t>10</t>
  </si>
  <si>
    <t>275351216</t>
  </si>
  <si>
    <t>Debnenie stien základovýcb pätiek, odstránenie-dielce</t>
  </si>
  <si>
    <t>11</t>
  </si>
  <si>
    <t>275361821</t>
  </si>
  <si>
    <t>Výstuž základových pätiek z ocele 10505</t>
  </si>
  <si>
    <t>t</t>
  </si>
  <si>
    <t>Ostatné konštrukcie a práce-búranie</t>
  </si>
  <si>
    <t>12</t>
  </si>
  <si>
    <t>941941031</t>
  </si>
  <si>
    <t>Montáž lešenia ľahkého pracovného radového s podlahami šírky od 0,80 do 1,00 m, výšky do 10 m</t>
  </si>
  <si>
    <t>13</t>
  </si>
  <si>
    <t>941941191</t>
  </si>
  <si>
    <t>Príplatok za prvý a každý ďalší i začatý mesiac použitia lešenia ľahkého pracovného radového s podlahami šírky od 0,80 do 1,00 m, výšky do 10 m</t>
  </si>
  <si>
    <t>14</t>
  </si>
  <si>
    <t>941941831</t>
  </si>
  <si>
    <t>Demontáž lešenia ľahkého pracovného radového s podlahami šírky nad 0,80 do 1,00 m, výšky do 10 m</t>
  </si>
  <si>
    <t>99</t>
  </si>
  <si>
    <t>Presun hmôt HSV</t>
  </si>
  <si>
    <t>15</t>
  </si>
  <si>
    <t>998151111</t>
  </si>
  <si>
    <t>Presun hmôt pre obj.8152, 8153,8159 výšky do 10 m</t>
  </si>
  <si>
    <t>Práce a dodávky PSV</t>
  </si>
  <si>
    <t>711</t>
  </si>
  <si>
    <t>Izolácie proti vode a vlhkosti</t>
  </si>
  <si>
    <t>16</t>
  </si>
  <si>
    <t>711112002</t>
  </si>
  <si>
    <t>Zhotovenie  izolácie proti zemnej vlhkosti zvislá asfaltovým lakom za studena</t>
  </si>
  <si>
    <t>17</t>
  </si>
  <si>
    <t>1116315200</t>
  </si>
  <si>
    <t>Lak asfaltový v sudoch</t>
  </si>
  <si>
    <t>18</t>
  </si>
  <si>
    <t>711132101</t>
  </si>
  <si>
    <t>Zhotovenie  izolácie proti zemnej vlhkosti zvislá AIP na sucho</t>
  </si>
  <si>
    <t>19</t>
  </si>
  <si>
    <t>6281113000</t>
  </si>
  <si>
    <t>Pás asfaltový bez krycej vrstvy, vložka strojná lepenka</t>
  </si>
  <si>
    <t>20</t>
  </si>
  <si>
    <t>711142559</t>
  </si>
  <si>
    <t>Zhotovenie  izolácie proti zemnej vlhkosti a tlakovej vode zvislá NAIP pritavením</t>
  </si>
  <si>
    <t>21</t>
  </si>
  <si>
    <t>6283221000</t>
  </si>
  <si>
    <t>Pás ťažký asfaltový</t>
  </si>
  <si>
    <t>22</t>
  </si>
  <si>
    <t>711472053</t>
  </si>
  <si>
    <t>Zhotovenie  izolácie proti tlakovej vode termoplastami zvisle fóliou z ľahčeného polyetylénu položenou voľne</t>
  </si>
  <si>
    <t>23</t>
  </si>
  <si>
    <t>2830010400</t>
  </si>
  <si>
    <t>Fólia  PE hrúbka 0,2 mm</t>
  </si>
  <si>
    <t>24</t>
  </si>
  <si>
    <t>998711202</t>
  </si>
  <si>
    <t>Presun hmôt pre izoláciu proti vode v objektoch výšky nad 6 do 12 m</t>
  </si>
  <si>
    <t>762</t>
  </si>
  <si>
    <t>Konštrukcie tesárske</t>
  </si>
  <si>
    <t>25</t>
  </si>
  <si>
    <t>76200PC01</t>
  </si>
  <si>
    <t>Dodávka a montáž drevených šindľov z odrezkov dreva dvojstranne omietaný, impregnovaný a 2x náter</t>
  </si>
  <si>
    <t>26</t>
  </si>
  <si>
    <t>76200PC02</t>
  </si>
  <si>
    <t>Dodávka a montáž mapy Slovenska v drevenom ráme 1200x900mm</t>
  </si>
  <si>
    <t>ks</t>
  </si>
  <si>
    <t>27</t>
  </si>
  <si>
    <t>76200PC03</t>
  </si>
  <si>
    <t>Dodávka a montáž drevenej tabule v tvare 6-uholníka š.870mm, v.1000mm</t>
  </si>
  <si>
    <t>28</t>
  </si>
  <si>
    <t>76200PC04</t>
  </si>
  <si>
    <t>Dodávka a montáž obecného erbu š.700mm, v.950mm</t>
  </si>
  <si>
    <t>29</t>
  </si>
  <si>
    <t>762311103</t>
  </si>
  <si>
    <t>Montáž kotevných želiez, príložiek, pätiek, ťahadiel, s pripojením k drevenej konštrukcii</t>
  </si>
  <si>
    <t>30</t>
  </si>
  <si>
    <t>5539517001</t>
  </si>
  <si>
    <t>Tyč závit. M24  - pozinkovaná</t>
  </si>
  <si>
    <t>31</t>
  </si>
  <si>
    <t>762341201</t>
  </si>
  <si>
    <t>Montáž latovania jednoduchých striech pre sklon do 60°</t>
  </si>
  <si>
    <t>m</t>
  </si>
  <si>
    <t>32</t>
  </si>
  <si>
    <t>6051718001</t>
  </si>
  <si>
    <t>Lata podkladná 50/50</t>
  </si>
  <si>
    <t>33</t>
  </si>
  <si>
    <t>762712110</t>
  </si>
  <si>
    <t>Montáž priestorových viazaných konštrukcií z reziva hraneného prierezovej plochy do 120 cm2</t>
  </si>
  <si>
    <t>34</t>
  </si>
  <si>
    <t>6051506900</t>
  </si>
  <si>
    <t>Hranol mäkké rezivo - smrek hranolček 25-100 cm2</t>
  </si>
  <si>
    <t>35</t>
  </si>
  <si>
    <t>762731151</t>
  </si>
  <si>
    <t>Montáž priestorových viazaných konštrukcií z guľatiny prierezovej plochy nad 600 cm2</t>
  </si>
  <si>
    <t>36</t>
  </si>
  <si>
    <t>052142PC02</t>
  </si>
  <si>
    <t>Guľatina d.300mm - SM, ručne zbavené kôry</t>
  </si>
  <si>
    <t>37</t>
  </si>
  <si>
    <t>052142PC01</t>
  </si>
  <si>
    <t>Guľatina d.400mm - SM, ručne zbavené kôry</t>
  </si>
  <si>
    <t>38</t>
  </si>
  <si>
    <t>762795000</t>
  </si>
  <si>
    <t>Spojovacie prostriedky pre priestorové viazané konštrukcie - klince, svorky, fixačné dosky</t>
  </si>
  <si>
    <t>39</t>
  </si>
  <si>
    <t>998762202</t>
  </si>
  <si>
    <t>Presun hmôt pre konštrukcie tesárske v objektoch výšky do 12 m</t>
  </si>
  <si>
    <t>764</t>
  </si>
  <si>
    <t>Konštrukcie klampiarske</t>
  </si>
  <si>
    <t>40</t>
  </si>
  <si>
    <t>76423PC01</t>
  </si>
  <si>
    <t>Oplechovanie pätiek (nôh) z medeného Cu plechu</t>
  </si>
  <si>
    <t>41</t>
  </si>
  <si>
    <t>998764202</t>
  </si>
  <si>
    <t>Presun hmôt pre konštrukcie klampiarske v objektoch výšky nad 6 do 12 m</t>
  </si>
  <si>
    <t>767</t>
  </si>
  <si>
    <t>Konštrukcie doplnkové kovové</t>
  </si>
  <si>
    <t>42</t>
  </si>
  <si>
    <t>76700PC01</t>
  </si>
  <si>
    <t>Dodávka a montáž - medené písmená "NÁRODNÝ PARK SLOVENSKÝ RAJ", v.190mm, celk.dlžka 3200mm</t>
  </si>
  <si>
    <t>43</t>
  </si>
  <si>
    <t>998767202</t>
  </si>
  <si>
    <t>Presun hmôt pre kovové stavebné doplnkové konštrukcie v objektoch výšky nad 6 do 12 m</t>
  </si>
  <si>
    <t>783</t>
  </si>
  <si>
    <t>Dokončovacie práce - nátery</t>
  </si>
  <si>
    <t>44</t>
  </si>
  <si>
    <t>783782203.1</t>
  </si>
  <si>
    <t>Nátery tesárskych konštrukcií povrchová impregnácia Bochemit - dvojnásobný</t>
  </si>
  <si>
    <t>45</t>
  </si>
  <si>
    <t>78378PC01</t>
  </si>
  <si>
    <t>Nátery tesárskych konštrukcií Chemolux - dvojnásobný</t>
  </si>
  <si>
    <t>Práce a dodávky M</t>
  </si>
  <si>
    <t>33-M</t>
  </si>
  <si>
    <t>Montáže dopr.zariad.sklad.zar.a váh</t>
  </si>
  <si>
    <t>46</t>
  </si>
  <si>
    <t>33001PC01</t>
  </si>
  <si>
    <t>Autožeriav - práca autožeriava, práca žeriavnika a doprava na miesto a späť (informatívna cena)</t>
  </si>
  <si>
    <t>Ing.Gréč, Košice</t>
  </si>
  <si>
    <t>Názov zákazky: Vstupná brána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</si>
</sst>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###;\-####"/>
    <numFmt numFmtId="173" formatCode="#,##0;\-#,##0"/>
    <numFmt numFmtId="174" formatCode="#,##0.00;\-#,##0.00"/>
    <numFmt numFmtId="175" formatCode="#,##0.0000;\-#,##0.0000"/>
    <numFmt numFmtId="176" formatCode="#,##0.000;\-#,##0.000"/>
    <numFmt numFmtId="177" formatCode="#,##0.00000;\-#,##0.00000"/>
    <numFmt numFmtId="178" formatCode="#,##0.0;\-#,##0.0"/>
  </numFmts>
  <fonts count="55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7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72" fontId="3" fillId="0" borderId="21" xfId="0" applyNumberFormat="1" applyFont="1" applyBorder="1" applyAlignment="1" applyProtection="1">
      <alignment horizontal="right" vertical="center"/>
      <protection/>
    </xf>
    <xf numFmtId="172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72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72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73" fontId="0" fillId="0" borderId="38" xfId="0" applyNumberFormat="1" applyFont="1" applyBorder="1" applyAlignment="1" applyProtection="1">
      <alignment horizontal="right" vertical="center"/>
      <protection/>
    </xf>
    <xf numFmtId="173" fontId="0" fillId="0" borderId="39" xfId="0" applyNumberFormat="1" applyFont="1" applyBorder="1" applyAlignment="1" applyProtection="1">
      <alignment horizontal="right" vertical="center"/>
      <protection/>
    </xf>
    <xf numFmtId="173" fontId="7" fillId="0" borderId="40" xfId="0" applyNumberFormat="1" applyFont="1" applyBorder="1" applyAlignment="1" applyProtection="1">
      <alignment horizontal="right" vertical="center"/>
      <protection/>
    </xf>
    <xf numFmtId="174" fontId="7" fillId="0" borderId="41" xfId="0" applyNumberFormat="1" applyFont="1" applyBorder="1" applyAlignment="1" applyProtection="1">
      <alignment horizontal="right" vertical="center"/>
      <protection/>
    </xf>
    <xf numFmtId="173" fontId="0" fillId="0" borderId="40" xfId="0" applyNumberFormat="1" applyFont="1" applyBorder="1" applyAlignment="1" applyProtection="1">
      <alignment horizontal="right" vertical="center"/>
      <protection/>
    </xf>
    <xf numFmtId="173" fontId="0" fillId="0" borderId="41" xfId="0" applyNumberFormat="1" applyFont="1" applyBorder="1" applyAlignment="1" applyProtection="1">
      <alignment horizontal="right" vertical="center"/>
      <protection/>
    </xf>
    <xf numFmtId="173" fontId="7" fillId="0" borderId="39" xfId="0" applyNumberFormat="1" applyFont="1" applyBorder="1" applyAlignment="1" applyProtection="1">
      <alignment horizontal="right" vertical="center"/>
      <protection/>
    </xf>
    <xf numFmtId="174" fontId="7" fillId="0" borderId="39" xfId="0" applyNumberFormat="1" applyFont="1" applyBorder="1" applyAlignment="1" applyProtection="1">
      <alignment horizontal="right" vertical="center"/>
      <protection/>
    </xf>
    <xf numFmtId="173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72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74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74" fontId="0" fillId="0" borderId="24" xfId="0" applyNumberFormat="1" applyFont="1" applyBorder="1" applyAlignment="1" applyProtection="1">
      <alignment horizontal="right" vertical="center"/>
      <protection/>
    </xf>
    <xf numFmtId="173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/>
      <protection/>
    </xf>
    <xf numFmtId="172" fontId="2" fillId="0" borderId="45" xfId="0" applyNumberFormat="1" applyFont="1" applyBorder="1" applyAlignment="1" applyProtection="1">
      <alignment horizontal="center" vertical="center"/>
      <protection/>
    </xf>
    <xf numFmtId="173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74" fontId="7" fillId="0" borderId="30" xfId="0" applyNumberFormat="1" applyFont="1" applyBorder="1" applyAlignment="1" applyProtection="1">
      <alignment horizontal="right" vertical="center"/>
      <protection/>
    </xf>
    <xf numFmtId="174" fontId="0" fillId="0" borderId="30" xfId="0" applyNumberFormat="1" applyFont="1" applyBorder="1" applyAlignment="1" applyProtection="1">
      <alignment horizontal="right" vertical="center"/>
      <protection/>
    </xf>
    <xf numFmtId="173" fontId="0" fillId="0" borderId="32" xfId="0" applyNumberFormat="1" applyFont="1" applyBorder="1" applyAlignment="1" applyProtection="1">
      <alignment horizontal="right" vertical="center"/>
      <protection/>
    </xf>
    <xf numFmtId="172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74" fontId="7" fillId="0" borderId="47" xfId="0" applyNumberFormat="1" applyFont="1" applyBorder="1" applyAlignment="1" applyProtection="1">
      <alignment horizontal="right" vertical="center"/>
      <protection/>
    </xf>
    <xf numFmtId="174" fontId="7" fillId="0" borderId="31" xfId="0" applyNumberFormat="1" applyFont="1" applyBorder="1" applyAlignment="1" applyProtection="1">
      <alignment horizontal="right" vertical="center"/>
      <protection/>
    </xf>
    <xf numFmtId="173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75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73" fontId="3" fillId="0" borderId="24" xfId="0" applyNumberFormat="1" applyFont="1" applyBorder="1" applyAlignment="1" applyProtection="1">
      <alignment horizontal="right" vertical="center"/>
      <protection/>
    </xf>
    <xf numFmtId="174" fontId="3" fillId="0" borderId="25" xfId="0" applyNumberFormat="1" applyFont="1" applyBorder="1" applyAlignment="1" applyProtection="1">
      <alignment horizontal="right" vertical="center"/>
      <protection/>
    </xf>
    <xf numFmtId="174" fontId="7" fillId="0" borderId="27" xfId="0" applyNumberFormat="1" applyFont="1" applyBorder="1" applyAlignment="1" applyProtection="1">
      <alignment horizontal="right" vertical="center"/>
      <protection/>
    </xf>
    <xf numFmtId="175" fontId="12" fillId="0" borderId="51" xfId="0" applyNumberFormat="1" applyFont="1" applyBorder="1" applyAlignment="1" applyProtection="1">
      <alignment horizontal="righ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75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74" fontId="13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72" fontId="3" fillId="34" borderId="46" xfId="0" applyNumberFormat="1" applyFont="1" applyFill="1" applyBorder="1" applyAlignment="1" applyProtection="1">
      <alignment horizontal="center" vertical="center"/>
      <protection/>
    </xf>
    <xf numFmtId="172" fontId="3" fillId="34" borderId="59" xfId="0" applyNumberFormat="1" applyFont="1" applyFill="1" applyBorder="1" applyAlignment="1" applyProtection="1">
      <alignment horizontal="center" vertical="center"/>
      <protection/>
    </xf>
    <xf numFmtId="172" fontId="3" fillId="34" borderId="60" xfId="0" applyNumberFormat="1" applyFont="1" applyFill="1" applyBorder="1" applyAlignment="1" applyProtection="1">
      <alignment horizontal="center" vertical="center"/>
      <protection/>
    </xf>
    <xf numFmtId="172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76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76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76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57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172" fontId="2" fillId="34" borderId="59" xfId="0" applyNumberFormat="1" applyFont="1" applyFill="1" applyBorder="1" applyAlignment="1" applyProtection="1">
      <alignment horizontal="center" vertical="center"/>
      <protection/>
    </xf>
    <xf numFmtId="172" fontId="3" fillId="34" borderId="41" xfId="0" applyNumberFormat="1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173" fontId="2" fillId="0" borderId="0" xfId="0" applyNumberFormat="1" applyFont="1" applyAlignment="1" applyProtection="1">
      <alignment horizontal="right" vertical="center"/>
      <protection/>
    </xf>
    <xf numFmtId="173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49" fontId="2" fillId="0" borderId="61" xfId="0" applyNumberFormat="1" applyFont="1" applyBorder="1" applyAlignment="1" applyProtection="1">
      <alignment horizontal="left" vertical="top"/>
      <protection/>
    </xf>
    <xf numFmtId="0" fontId="2" fillId="0" borderId="61" xfId="0" applyFont="1" applyBorder="1" applyAlignment="1" applyProtection="1">
      <alignment horizontal="left" vertical="center" wrapText="1"/>
      <protection/>
    </xf>
    <xf numFmtId="176" fontId="2" fillId="0" borderId="61" xfId="0" applyNumberFormat="1" applyFont="1" applyBorder="1" applyAlignment="1" applyProtection="1">
      <alignment horizontal="right" vertical="center"/>
      <protection/>
    </xf>
    <xf numFmtId="177" fontId="2" fillId="0" borderId="61" xfId="0" applyNumberFormat="1" applyFont="1" applyBorder="1" applyAlignment="1" applyProtection="1">
      <alignment horizontal="right" vertical="center"/>
      <protection/>
    </xf>
    <xf numFmtId="178" fontId="2" fillId="0" borderId="61" xfId="0" applyNumberFormat="1" applyFont="1" applyBorder="1" applyAlignment="1" applyProtection="1">
      <alignment horizontal="right" vertical="center"/>
      <protection/>
    </xf>
    <xf numFmtId="0" fontId="20" fillId="0" borderId="61" xfId="0" applyFont="1" applyBorder="1" applyAlignment="1" applyProtection="1">
      <alignment horizontal="center" vertical="center"/>
      <protection/>
    </xf>
    <xf numFmtId="49" fontId="20" fillId="0" borderId="61" xfId="0" applyNumberFormat="1" applyFont="1" applyBorder="1" applyAlignment="1" applyProtection="1">
      <alignment horizontal="left" vertical="top"/>
      <protection/>
    </xf>
    <xf numFmtId="0" fontId="20" fillId="0" borderId="61" xfId="0" applyFont="1" applyBorder="1" applyAlignment="1" applyProtection="1">
      <alignment horizontal="left" vertical="center" wrapText="1"/>
      <protection/>
    </xf>
    <xf numFmtId="176" fontId="20" fillId="0" borderId="61" xfId="0" applyNumberFormat="1" applyFont="1" applyBorder="1" applyAlignment="1" applyProtection="1">
      <alignment horizontal="right" vertical="center"/>
      <protection/>
    </xf>
    <xf numFmtId="177" fontId="20" fillId="0" borderId="61" xfId="0" applyNumberFormat="1" applyFont="1" applyBorder="1" applyAlignment="1" applyProtection="1">
      <alignment horizontal="right" vertical="center"/>
      <protection/>
    </xf>
    <xf numFmtId="178" fontId="20" fillId="0" borderId="61" xfId="0" applyNumberFormat="1" applyFont="1" applyBorder="1" applyAlignment="1" applyProtection="1">
      <alignment horizontal="right" vertical="center"/>
      <protection/>
    </xf>
    <xf numFmtId="0" fontId="9" fillId="0" borderId="61" xfId="0" applyFont="1" applyBorder="1" applyAlignment="1" applyProtection="1">
      <alignment horizontal="left" vertical="center"/>
      <protection/>
    </xf>
    <xf numFmtId="0" fontId="17" fillId="0" borderId="61" xfId="0" applyFont="1" applyBorder="1" applyAlignment="1" applyProtection="1">
      <alignment horizontal="center" vertical="center"/>
      <protection/>
    </xf>
    <xf numFmtId="0" fontId="17" fillId="0" borderId="61" xfId="0" applyFont="1" applyBorder="1" applyAlignment="1" applyProtection="1">
      <alignment horizontal="left" vertical="center"/>
      <protection/>
    </xf>
    <xf numFmtId="176" fontId="17" fillId="0" borderId="61" xfId="0" applyNumberFormat="1" applyFont="1" applyBorder="1" applyAlignment="1" applyProtection="1">
      <alignment horizontal="right" vertical="center"/>
      <protection/>
    </xf>
    <xf numFmtId="0" fontId="16" fillId="0" borderId="61" xfId="0" applyFont="1" applyBorder="1" applyAlignment="1" applyProtection="1">
      <alignment horizontal="center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176" fontId="16" fillId="0" borderId="61" xfId="0" applyNumberFormat="1" applyFont="1" applyBorder="1" applyAlignment="1" applyProtection="1">
      <alignment horizontal="right" vertical="center"/>
      <protection/>
    </xf>
    <xf numFmtId="0" fontId="18" fillId="0" borderId="61" xfId="0" applyFont="1" applyBorder="1" applyAlignment="1" applyProtection="1">
      <alignment horizontal="left" vertical="center"/>
      <protection/>
    </xf>
    <xf numFmtId="0" fontId="19" fillId="0" borderId="61" xfId="0" applyFont="1" applyBorder="1" applyAlignment="1" applyProtection="1">
      <alignment horizontal="left" vertical="center"/>
      <protection/>
    </xf>
    <xf numFmtId="176" fontId="19" fillId="0" borderId="61" xfId="0" applyNumberFormat="1" applyFont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172" fontId="3" fillId="0" borderId="28" xfId="0" applyNumberFormat="1" applyFont="1" applyBorder="1" applyAlignment="1" applyProtection="1">
      <alignment horizontal="left" vertical="center"/>
      <protection/>
    </xf>
    <xf numFmtId="172" fontId="3" fillId="0" borderId="29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BECST~1\AppData\Local\Temp\13066_(003)_002%20-%20SO%20001%20-%20Br&#225;na%20dl.8m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ácia"/>
      <sheetName val="Rozpocet"/>
      <sheetName val="#Figury"/>
    </sheetNames>
    <sheetDataSet>
      <sheetData sheetId="0">
        <row r="5">
          <cell r="E5" t="str">
            <v>Revitalizácia nástupných centier Národného parku SLOVENSKÝ RAJ</v>
          </cell>
        </row>
        <row r="7">
          <cell r="E7" t="str">
            <v>SO 001 - Brána dl.8m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zoomScalePageLayoutView="0" workbookViewId="0" topLeftCell="A34">
      <selection activeCell="E45" sqref="E45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8515625" style="2" customWidth="1"/>
    <col min="4" max="4" width="6.710937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10.421875" style="2" customWidth="1"/>
    <col min="10" max="10" width="13.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421875" style="2" customWidth="1"/>
    <col min="16" max="16" width="3.00390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75" t="s">
        <v>2</v>
      </c>
      <c r="F5" s="176"/>
      <c r="G5" s="176"/>
      <c r="H5" s="176"/>
      <c r="I5" s="176"/>
      <c r="J5" s="177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78" t="s">
        <v>8</v>
      </c>
      <c r="F7" s="179"/>
      <c r="G7" s="179"/>
      <c r="H7" s="179"/>
      <c r="I7" s="179"/>
      <c r="J7" s="180"/>
      <c r="K7" s="14"/>
      <c r="L7" s="14"/>
      <c r="M7" s="14"/>
      <c r="N7" s="14"/>
      <c r="O7" s="14" t="s">
        <v>9</v>
      </c>
      <c r="P7" s="23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181" t="s">
        <v>4</v>
      </c>
      <c r="F9" s="182"/>
      <c r="G9" s="182"/>
      <c r="H9" s="182"/>
      <c r="I9" s="182"/>
      <c r="J9" s="183"/>
      <c r="K9" s="14"/>
      <c r="L9" s="14"/>
      <c r="M9" s="14"/>
      <c r="N9" s="14"/>
      <c r="O9" s="14" t="s">
        <v>13</v>
      </c>
      <c r="P9" s="184"/>
      <c r="Q9" s="185"/>
      <c r="R9" s="186"/>
      <c r="S9" s="18"/>
    </row>
    <row r="10" spans="1:19" ht="17.25" customHeight="1" hidden="1">
      <c r="A10" s="13"/>
      <c r="B10" s="14" t="s">
        <v>14</v>
      </c>
      <c r="C10" s="14"/>
      <c r="D10" s="14"/>
      <c r="E10" s="24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15</v>
      </c>
      <c r="C11" s="14"/>
      <c r="D11" s="14"/>
      <c r="E11" s="24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16</v>
      </c>
      <c r="C12" s="14"/>
      <c r="D12" s="14"/>
      <c r="E12" s="24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17</v>
      </c>
      <c r="P25" s="14" t="s">
        <v>18</v>
      </c>
      <c r="Q25" s="14"/>
      <c r="R25" s="14"/>
      <c r="S25" s="18"/>
    </row>
    <row r="26" spans="1:19" ht="17.25" customHeight="1">
      <c r="A26" s="13"/>
      <c r="B26" s="14" t="s">
        <v>19</v>
      </c>
      <c r="C26" s="14"/>
      <c r="D26" s="14"/>
      <c r="E26" s="15" t="s">
        <v>4</v>
      </c>
      <c r="F26" s="26"/>
      <c r="G26" s="26"/>
      <c r="H26" s="26"/>
      <c r="I26" s="26"/>
      <c r="J26" s="17"/>
      <c r="K26" s="14"/>
      <c r="L26" s="14"/>
      <c r="M26" s="14"/>
      <c r="N26" s="14"/>
      <c r="O26" s="27"/>
      <c r="P26" s="28"/>
      <c r="Q26" s="29"/>
      <c r="R26" s="30"/>
      <c r="S26" s="18"/>
    </row>
    <row r="27" spans="1:19" ht="17.25" customHeight="1">
      <c r="A27" s="13"/>
      <c r="B27" s="14" t="s">
        <v>20</v>
      </c>
      <c r="C27" s="14"/>
      <c r="D27" s="14"/>
      <c r="E27" s="23" t="s">
        <v>269</v>
      </c>
      <c r="F27" s="14"/>
      <c r="G27" s="14"/>
      <c r="H27" s="14"/>
      <c r="I27" s="14"/>
      <c r="J27" s="20"/>
      <c r="K27" s="14"/>
      <c r="L27" s="14"/>
      <c r="M27" s="14"/>
      <c r="N27" s="14"/>
      <c r="O27" s="27"/>
      <c r="P27" s="28"/>
      <c r="Q27" s="29"/>
      <c r="R27" s="30"/>
      <c r="S27" s="18"/>
    </row>
    <row r="28" spans="1:19" ht="17.25" customHeight="1">
      <c r="A28" s="13"/>
      <c r="B28" s="14" t="s">
        <v>21</v>
      </c>
      <c r="C28" s="14"/>
      <c r="D28" s="14"/>
      <c r="E28" s="23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22</v>
      </c>
      <c r="F30" s="14"/>
      <c r="G30" s="14" t="s">
        <v>23</v>
      </c>
      <c r="H30" s="14"/>
      <c r="I30" s="14"/>
      <c r="J30" s="14"/>
      <c r="K30" s="14"/>
      <c r="L30" s="14"/>
      <c r="M30" s="14"/>
      <c r="N30" s="14"/>
      <c r="O30" s="34" t="s">
        <v>24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 t="s">
        <v>25</v>
      </c>
      <c r="H31" s="36"/>
      <c r="I31" s="37"/>
      <c r="J31" s="14"/>
      <c r="K31" s="14"/>
      <c r="L31" s="14"/>
      <c r="M31" s="14"/>
      <c r="N31" s="14"/>
      <c r="O31" s="38" t="s">
        <v>26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27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28</v>
      </c>
      <c r="B34" s="48"/>
      <c r="C34" s="48"/>
      <c r="D34" s="49"/>
      <c r="E34" s="50" t="s">
        <v>29</v>
      </c>
      <c r="F34" s="49"/>
      <c r="G34" s="50" t="s">
        <v>30</v>
      </c>
      <c r="H34" s="48"/>
      <c r="I34" s="49"/>
      <c r="J34" s="50" t="s">
        <v>31</v>
      </c>
      <c r="K34" s="48"/>
      <c r="L34" s="50" t="s">
        <v>32</v>
      </c>
      <c r="M34" s="48"/>
      <c r="N34" s="48"/>
      <c r="O34" s="49"/>
      <c r="P34" s="50" t="s">
        <v>33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34</v>
      </c>
      <c r="F36" s="44"/>
      <c r="G36" s="44"/>
      <c r="H36" s="44"/>
      <c r="I36" s="44"/>
      <c r="J36" s="61" t="s">
        <v>35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36</v>
      </c>
      <c r="B37" s="63"/>
      <c r="C37" s="64" t="s">
        <v>37</v>
      </c>
      <c r="D37" s="65"/>
      <c r="E37" s="65"/>
      <c r="F37" s="66"/>
      <c r="G37" s="62" t="s">
        <v>38</v>
      </c>
      <c r="H37" s="67"/>
      <c r="I37" s="64" t="s">
        <v>39</v>
      </c>
      <c r="J37" s="65"/>
      <c r="K37" s="65"/>
      <c r="L37" s="62" t="s">
        <v>40</v>
      </c>
      <c r="M37" s="67"/>
      <c r="N37" s="64" t="s">
        <v>41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42</v>
      </c>
      <c r="C38" s="17"/>
      <c r="D38" s="70" t="s">
        <v>43</v>
      </c>
      <c r="E38" s="71"/>
      <c r="F38" s="72"/>
      <c r="G38" s="68">
        <v>8</v>
      </c>
      <c r="H38" s="73" t="s">
        <v>44</v>
      </c>
      <c r="I38" s="30"/>
      <c r="J38" s="74">
        <v>0</v>
      </c>
      <c r="K38" s="75"/>
      <c r="L38" s="68">
        <v>13</v>
      </c>
      <c r="M38" s="28" t="s">
        <v>45</v>
      </c>
      <c r="N38" s="36"/>
      <c r="O38" s="36"/>
      <c r="P38" s="76">
        <f>M48</f>
        <v>20</v>
      </c>
      <c r="Q38" s="77" t="s">
        <v>46</v>
      </c>
      <c r="R38" s="71">
        <v>0</v>
      </c>
      <c r="S38" s="72"/>
    </row>
    <row r="39" spans="1:19" ht="20.25" customHeight="1">
      <c r="A39" s="68">
        <v>2</v>
      </c>
      <c r="B39" s="78"/>
      <c r="C39" s="33"/>
      <c r="D39" s="70" t="s">
        <v>47</v>
      </c>
      <c r="E39" s="71"/>
      <c r="F39" s="72"/>
      <c r="G39" s="68">
        <v>9</v>
      </c>
      <c r="H39" s="14" t="s">
        <v>48</v>
      </c>
      <c r="I39" s="70"/>
      <c r="J39" s="74">
        <v>0</v>
      </c>
      <c r="K39" s="75"/>
      <c r="L39" s="68">
        <v>14</v>
      </c>
      <c r="M39" s="28" t="s">
        <v>49</v>
      </c>
      <c r="N39" s="36"/>
      <c r="O39" s="36"/>
      <c r="P39" s="76">
        <f>M48</f>
        <v>20</v>
      </c>
      <c r="Q39" s="77" t="s">
        <v>46</v>
      </c>
      <c r="R39" s="71">
        <v>0</v>
      </c>
      <c r="S39" s="72"/>
    </row>
    <row r="40" spans="1:19" ht="20.25" customHeight="1">
      <c r="A40" s="68">
        <v>3</v>
      </c>
      <c r="B40" s="69" t="s">
        <v>50</v>
      </c>
      <c r="C40" s="17"/>
      <c r="D40" s="70" t="s">
        <v>43</v>
      </c>
      <c r="E40" s="71"/>
      <c r="F40" s="72"/>
      <c r="G40" s="68">
        <v>10</v>
      </c>
      <c r="H40" s="73" t="s">
        <v>51</v>
      </c>
      <c r="I40" s="30"/>
      <c r="J40" s="74">
        <v>0</v>
      </c>
      <c r="K40" s="75"/>
      <c r="L40" s="68">
        <v>15</v>
      </c>
      <c r="M40" s="28" t="s">
        <v>52</v>
      </c>
      <c r="N40" s="36"/>
      <c r="O40" s="36"/>
      <c r="P40" s="76">
        <f>M48</f>
        <v>20</v>
      </c>
      <c r="Q40" s="77" t="s">
        <v>46</v>
      </c>
      <c r="R40" s="71">
        <v>0</v>
      </c>
      <c r="S40" s="72"/>
    </row>
    <row r="41" spans="1:19" ht="20.25" customHeight="1">
      <c r="A41" s="68">
        <v>4</v>
      </c>
      <c r="B41" s="78"/>
      <c r="C41" s="33"/>
      <c r="D41" s="70" t="s">
        <v>47</v>
      </c>
      <c r="E41" s="71"/>
      <c r="F41" s="72"/>
      <c r="G41" s="68">
        <v>11</v>
      </c>
      <c r="H41" s="73"/>
      <c r="I41" s="30"/>
      <c r="J41" s="74">
        <v>0</v>
      </c>
      <c r="K41" s="75"/>
      <c r="L41" s="68">
        <v>16</v>
      </c>
      <c r="M41" s="28" t="s">
        <v>53</v>
      </c>
      <c r="N41" s="36"/>
      <c r="O41" s="36"/>
      <c r="P41" s="76">
        <f>M48</f>
        <v>20</v>
      </c>
      <c r="Q41" s="77" t="s">
        <v>46</v>
      </c>
      <c r="R41" s="71">
        <v>0</v>
      </c>
      <c r="S41" s="72"/>
    </row>
    <row r="42" spans="1:19" ht="20.25" customHeight="1">
      <c r="A42" s="68">
        <v>5</v>
      </c>
      <c r="B42" s="69" t="s">
        <v>54</v>
      </c>
      <c r="C42" s="17"/>
      <c r="D42" s="70" t="s">
        <v>43</v>
      </c>
      <c r="E42" s="71"/>
      <c r="F42" s="72"/>
      <c r="G42" s="79"/>
      <c r="H42" s="36"/>
      <c r="I42" s="30"/>
      <c r="J42" s="80"/>
      <c r="K42" s="75"/>
      <c r="L42" s="68">
        <v>17</v>
      </c>
      <c r="M42" s="28" t="s">
        <v>55</v>
      </c>
      <c r="N42" s="36"/>
      <c r="O42" s="36"/>
      <c r="P42" s="76">
        <f>M48</f>
        <v>20</v>
      </c>
      <c r="Q42" s="77" t="s">
        <v>46</v>
      </c>
      <c r="R42" s="71">
        <v>0</v>
      </c>
      <c r="S42" s="72"/>
    </row>
    <row r="43" spans="1:19" ht="20.25" customHeight="1">
      <c r="A43" s="68">
        <v>6</v>
      </c>
      <c r="B43" s="78"/>
      <c r="C43" s="33"/>
      <c r="D43" s="70" t="s">
        <v>47</v>
      </c>
      <c r="E43" s="71"/>
      <c r="F43" s="72"/>
      <c r="G43" s="79"/>
      <c r="H43" s="36"/>
      <c r="I43" s="30"/>
      <c r="J43" s="80"/>
      <c r="K43" s="75"/>
      <c r="L43" s="68">
        <v>18</v>
      </c>
      <c r="M43" s="73" t="s">
        <v>56</v>
      </c>
      <c r="N43" s="36"/>
      <c r="O43" s="36"/>
      <c r="P43" s="36"/>
      <c r="Q43" s="36"/>
      <c r="R43" s="71">
        <v>0</v>
      </c>
      <c r="S43" s="72"/>
    </row>
    <row r="44" spans="1:19" ht="20.25" customHeight="1">
      <c r="A44" s="68">
        <v>7</v>
      </c>
      <c r="B44" s="81" t="s">
        <v>57</v>
      </c>
      <c r="C44" s="36"/>
      <c r="D44" s="30"/>
      <c r="E44" s="82"/>
      <c r="F44" s="46"/>
      <c r="G44" s="68">
        <v>12</v>
      </c>
      <c r="H44" s="81" t="s">
        <v>58</v>
      </c>
      <c r="I44" s="30"/>
      <c r="J44" s="83">
        <f>SUM(J38:J41)</f>
        <v>0</v>
      </c>
      <c r="K44" s="84"/>
      <c r="L44" s="68">
        <v>19</v>
      </c>
      <c r="M44" s="81" t="s">
        <v>59</v>
      </c>
      <c r="N44" s="36"/>
      <c r="O44" s="36"/>
      <c r="P44" s="36"/>
      <c r="Q44" s="72"/>
      <c r="R44" s="82">
        <f>SUM(R38:R43)</f>
        <v>0</v>
      </c>
      <c r="S44" s="46"/>
    </row>
    <row r="45" spans="1:19" ht="20.25" customHeight="1">
      <c r="A45" s="85">
        <v>20</v>
      </c>
      <c r="B45" s="86" t="s">
        <v>60</v>
      </c>
      <c r="C45" s="87"/>
      <c r="D45" s="88"/>
      <c r="E45" s="89"/>
      <c r="F45" s="42"/>
      <c r="G45" s="85">
        <v>21</v>
      </c>
      <c r="H45" s="86" t="s">
        <v>61</v>
      </c>
      <c r="I45" s="88"/>
      <c r="J45" s="90">
        <v>0</v>
      </c>
      <c r="K45" s="91">
        <f>M48</f>
        <v>20</v>
      </c>
      <c r="L45" s="85">
        <v>22</v>
      </c>
      <c r="M45" s="86" t="s">
        <v>62</v>
      </c>
      <c r="N45" s="87"/>
      <c r="O45" s="41"/>
      <c r="P45" s="41"/>
      <c r="Q45" s="41"/>
      <c r="R45" s="89">
        <v>0</v>
      </c>
      <c r="S45" s="42"/>
    </row>
    <row r="46" spans="1:19" ht="20.25" customHeight="1">
      <c r="A46" s="92" t="s">
        <v>20</v>
      </c>
      <c r="B46" s="11"/>
      <c r="C46" s="11"/>
      <c r="D46" s="11"/>
      <c r="E46" s="11"/>
      <c r="F46" s="93"/>
      <c r="G46" s="94"/>
      <c r="H46" s="11"/>
      <c r="I46" s="11"/>
      <c r="J46" s="11"/>
      <c r="K46" s="11"/>
      <c r="L46" s="62" t="s">
        <v>63</v>
      </c>
      <c r="M46" s="49"/>
      <c r="N46" s="64" t="s">
        <v>64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5"/>
      <c r="H47" s="14"/>
      <c r="I47" s="14"/>
      <c r="J47" s="14"/>
      <c r="K47" s="14"/>
      <c r="L47" s="68">
        <v>23</v>
      </c>
      <c r="M47" s="73" t="s">
        <v>65</v>
      </c>
      <c r="N47" s="36"/>
      <c r="O47" s="36"/>
      <c r="P47" s="36"/>
      <c r="Q47" s="72"/>
      <c r="R47" s="82"/>
      <c r="S47" s="96">
        <f>E44+J44+R44+E45+J45+R45</f>
        <v>0</v>
      </c>
    </row>
    <row r="48" spans="1:19" ht="20.25" customHeight="1">
      <c r="A48" s="97" t="s">
        <v>66</v>
      </c>
      <c r="B48" s="32"/>
      <c r="C48" s="32"/>
      <c r="D48" s="32"/>
      <c r="E48" s="32"/>
      <c r="F48" s="33"/>
      <c r="G48" s="98" t="s">
        <v>67</v>
      </c>
      <c r="H48" s="32"/>
      <c r="I48" s="32"/>
      <c r="J48" s="32"/>
      <c r="K48" s="32"/>
      <c r="L48" s="68">
        <v>24</v>
      </c>
      <c r="M48" s="99">
        <v>20</v>
      </c>
      <c r="N48" s="30" t="s">
        <v>46</v>
      </c>
      <c r="O48" s="100">
        <f>R47-O49</f>
        <v>0</v>
      </c>
      <c r="P48" s="32" t="s">
        <v>68</v>
      </c>
      <c r="Q48" s="32"/>
      <c r="R48" s="101">
        <f>ROUND(O48*M48/100,2)</f>
        <v>0</v>
      </c>
      <c r="S48" s="102">
        <f>O48*M48/100</f>
        <v>0</v>
      </c>
    </row>
    <row r="49" spans="1:19" ht="20.25" customHeight="1">
      <c r="A49" s="103" t="s">
        <v>19</v>
      </c>
      <c r="B49" s="26"/>
      <c r="C49" s="26"/>
      <c r="D49" s="26"/>
      <c r="E49" s="26"/>
      <c r="F49" s="17"/>
      <c r="G49" s="104"/>
      <c r="H49" s="26"/>
      <c r="I49" s="26"/>
      <c r="J49" s="26"/>
      <c r="K49" s="26"/>
      <c r="L49" s="68">
        <v>25</v>
      </c>
      <c r="M49" s="99">
        <v>20</v>
      </c>
      <c r="N49" s="30" t="s">
        <v>46</v>
      </c>
      <c r="O49" s="100">
        <v>0</v>
      </c>
      <c r="P49" s="36" t="s">
        <v>68</v>
      </c>
      <c r="Q49" s="36"/>
      <c r="R49" s="71">
        <f>ROUND(O49*M49/100,2)</f>
        <v>0</v>
      </c>
      <c r="S49" s="105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5"/>
      <c r="H50" s="14"/>
      <c r="I50" s="14"/>
      <c r="J50" s="14"/>
      <c r="K50" s="14"/>
      <c r="L50" s="85">
        <v>26</v>
      </c>
      <c r="M50" s="106" t="s">
        <v>69</v>
      </c>
      <c r="N50" s="87"/>
      <c r="O50" s="87"/>
      <c r="P50" s="87"/>
      <c r="Q50" s="41"/>
      <c r="R50" s="107"/>
      <c r="S50" s="108"/>
    </row>
    <row r="51" spans="1:19" ht="20.25" customHeight="1">
      <c r="A51" s="97" t="s">
        <v>70</v>
      </c>
      <c r="B51" s="32"/>
      <c r="C51" s="32"/>
      <c r="D51" s="32"/>
      <c r="E51" s="32"/>
      <c r="F51" s="33"/>
      <c r="G51" s="98" t="s">
        <v>67</v>
      </c>
      <c r="H51" s="32"/>
      <c r="I51" s="32"/>
      <c r="J51" s="32"/>
      <c r="K51" s="32"/>
      <c r="L51" s="62" t="s">
        <v>71</v>
      </c>
      <c r="M51" s="49"/>
      <c r="N51" s="64" t="s">
        <v>72</v>
      </c>
      <c r="O51" s="48"/>
      <c r="P51" s="48"/>
      <c r="Q51" s="48"/>
      <c r="R51" s="109"/>
      <c r="S51" s="51"/>
    </row>
    <row r="52" spans="1:19" ht="20.25" customHeight="1">
      <c r="A52" s="103" t="s">
        <v>21</v>
      </c>
      <c r="B52" s="26"/>
      <c r="C52" s="26"/>
      <c r="D52" s="26"/>
      <c r="E52" s="26"/>
      <c r="F52" s="17"/>
      <c r="G52" s="104"/>
      <c r="H52" s="26"/>
      <c r="I52" s="26"/>
      <c r="J52" s="26"/>
      <c r="K52" s="26"/>
      <c r="L52" s="68">
        <v>27</v>
      </c>
      <c r="M52" s="73" t="s">
        <v>73</v>
      </c>
      <c r="N52" s="36"/>
      <c r="O52" s="36"/>
      <c r="P52" s="36"/>
      <c r="Q52" s="30"/>
      <c r="R52" s="71">
        <v>0</v>
      </c>
      <c r="S52" s="72"/>
    </row>
    <row r="53" spans="1:19" ht="20.25" customHeight="1">
      <c r="A53" s="13"/>
      <c r="B53" s="14"/>
      <c r="C53" s="14"/>
      <c r="D53" s="14"/>
      <c r="E53" s="14"/>
      <c r="F53" s="20"/>
      <c r="G53" s="95"/>
      <c r="H53" s="14"/>
      <c r="I53" s="14"/>
      <c r="J53" s="14"/>
      <c r="K53" s="14"/>
      <c r="L53" s="68">
        <v>28</v>
      </c>
      <c r="M53" s="73" t="s">
        <v>74</v>
      </c>
      <c r="N53" s="36"/>
      <c r="O53" s="36"/>
      <c r="P53" s="36"/>
      <c r="Q53" s="30"/>
      <c r="R53" s="71">
        <v>0</v>
      </c>
      <c r="S53" s="72"/>
    </row>
    <row r="54" spans="1:19" ht="20.25" customHeight="1">
      <c r="A54" s="110" t="s">
        <v>66</v>
      </c>
      <c r="B54" s="41"/>
      <c r="C54" s="41"/>
      <c r="D54" s="41"/>
      <c r="E54" s="41"/>
      <c r="F54" s="111"/>
      <c r="G54" s="112" t="s">
        <v>67</v>
      </c>
      <c r="H54" s="41"/>
      <c r="I54" s="41"/>
      <c r="J54" s="41"/>
      <c r="K54" s="41"/>
      <c r="L54" s="85">
        <v>29</v>
      </c>
      <c r="M54" s="86" t="s">
        <v>75</v>
      </c>
      <c r="N54" s="87"/>
      <c r="O54" s="87"/>
      <c r="P54" s="87"/>
      <c r="Q54" s="88"/>
      <c r="R54" s="55">
        <v>0</v>
      </c>
      <c r="S54" s="113"/>
    </row>
  </sheetData>
  <sheetProtection/>
  <mergeCells count="4">
    <mergeCell ref="E5:J5"/>
    <mergeCell ref="E7:J7"/>
    <mergeCell ref="E9:J9"/>
    <mergeCell ref="P9:R9"/>
  </mergeCells>
  <printOptions/>
  <pageMargins left="0.5905511975288391" right="0.5905511975288391" top="0.9055117964744568" bottom="0.9055117964744568" header="0" footer="0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2.7109375" style="2" customWidth="1"/>
    <col min="2" max="2" width="55.7109375" style="2" customWidth="1"/>
    <col min="3" max="3" width="13.57421875" style="2" customWidth="1"/>
    <col min="4" max="5" width="13.8515625" style="2" hidden="1" customWidth="1"/>
    <col min="6" max="16384" width="9.140625" style="2" customWidth="1"/>
  </cols>
  <sheetData>
    <row r="1" spans="1:5" ht="18" customHeight="1">
      <c r="A1" s="114" t="s">
        <v>76</v>
      </c>
      <c r="B1" s="115"/>
      <c r="C1" s="115"/>
      <c r="D1" s="115"/>
      <c r="E1" s="115"/>
    </row>
    <row r="2" spans="1:5" ht="12" customHeight="1">
      <c r="A2" s="116" t="s">
        <v>77</v>
      </c>
      <c r="B2" s="117" t="str">
        <f>'Krycí list'!E5</f>
        <v>Revitalizácia nástupných centier Národného parku SLOVENSKÝ RAJ</v>
      </c>
      <c r="C2" s="118"/>
      <c r="D2" s="118"/>
      <c r="E2" s="118"/>
    </row>
    <row r="3" spans="1:5" ht="12" customHeight="1">
      <c r="A3" s="116" t="s">
        <v>78</v>
      </c>
      <c r="B3" s="117" t="str">
        <f>'Krycí list'!E7</f>
        <v>SO 001 - Brána dl.8m </v>
      </c>
      <c r="C3" s="119"/>
      <c r="D3" s="117"/>
      <c r="E3" s="120"/>
    </row>
    <row r="4" spans="1:5" ht="12" customHeight="1">
      <c r="A4" s="116" t="s">
        <v>79</v>
      </c>
      <c r="B4" s="117" t="str">
        <f>'Krycí list'!E9</f>
        <v> </v>
      </c>
      <c r="C4" s="119"/>
      <c r="D4" s="117"/>
      <c r="E4" s="120"/>
    </row>
    <row r="5" spans="1:5" ht="12" customHeight="1">
      <c r="A5" s="117" t="s">
        <v>80</v>
      </c>
      <c r="B5" s="117" t="str">
        <f>'Krycí list'!P5</f>
        <v> </v>
      </c>
      <c r="C5" s="119"/>
      <c r="D5" s="117"/>
      <c r="E5" s="120"/>
    </row>
    <row r="6" spans="1:5" ht="6" customHeight="1">
      <c r="A6" s="117"/>
      <c r="B6" s="117"/>
      <c r="C6" s="119"/>
      <c r="D6" s="117"/>
      <c r="E6" s="120"/>
    </row>
    <row r="7" spans="1:5" ht="12" customHeight="1">
      <c r="A7" s="117" t="s">
        <v>81</v>
      </c>
      <c r="B7" s="117" t="str">
        <f>'Krycí list'!E26</f>
        <v> </v>
      </c>
      <c r="C7" s="119"/>
      <c r="D7" s="117"/>
      <c r="E7" s="120"/>
    </row>
    <row r="8" spans="1:5" ht="12" customHeight="1">
      <c r="A8" s="117" t="s">
        <v>82</v>
      </c>
      <c r="B8" s="117" t="str">
        <f>'Krycí list'!E28</f>
        <v> </v>
      </c>
      <c r="C8" s="119"/>
      <c r="D8" s="117"/>
      <c r="E8" s="120"/>
    </row>
    <row r="9" spans="1:5" ht="12" customHeight="1">
      <c r="A9" s="117" t="s">
        <v>83</v>
      </c>
      <c r="B9" s="117" t="s">
        <v>26</v>
      </c>
      <c r="C9" s="119"/>
      <c r="D9" s="117"/>
      <c r="E9" s="120"/>
    </row>
    <row r="10" spans="1:5" ht="6" customHeight="1">
      <c r="A10" s="115"/>
      <c r="B10" s="115"/>
      <c r="C10" s="115"/>
      <c r="D10" s="115"/>
      <c r="E10" s="115"/>
    </row>
    <row r="11" spans="1:5" ht="12" customHeight="1">
      <c r="A11" s="121" t="s">
        <v>84</v>
      </c>
      <c r="B11" s="122" t="s">
        <v>85</v>
      </c>
      <c r="C11" s="123" t="s">
        <v>86</v>
      </c>
      <c r="D11" s="124" t="s">
        <v>87</v>
      </c>
      <c r="E11" s="123" t="s">
        <v>88</v>
      </c>
    </row>
    <row r="12" spans="1:5" ht="12" customHeight="1">
      <c r="A12" s="125">
        <v>1</v>
      </c>
      <c r="B12" s="126">
        <v>2</v>
      </c>
      <c r="C12" s="127">
        <v>3</v>
      </c>
      <c r="D12" s="128">
        <v>4</v>
      </c>
      <c r="E12" s="127">
        <v>5</v>
      </c>
    </row>
    <row r="13" spans="1:5" ht="3.75" customHeight="1">
      <c r="A13" s="129"/>
      <c r="B13" s="129"/>
      <c r="C13" s="129"/>
      <c r="D13" s="129"/>
      <c r="E13" s="129"/>
    </row>
    <row r="14" spans="1:5" s="130" customFormat="1" ht="12.75" customHeight="1">
      <c r="A14" s="131" t="str">
        <f>Rozpocet!C10</f>
        <v>HSV</v>
      </c>
      <c r="B14" s="132" t="str">
        <f>Rozpocet!D10</f>
        <v>Práce a dodávky HSV</v>
      </c>
      <c r="C14" s="133">
        <f>Rozpocet!H10</f>
        <v>0</v>
      </c>
      <c r="D14" s="133">
        <f>Rozpocet!J10</f>
        <v>0</v>
      </c>
      <c r="E14" s="133">
        <f>Rozpocet!L10</f>
        <v>0</v>
      </c>
    </row>
    <row r="15" spans="1:5" s="130" customFormat="1" ht="12.75" customHeight="1">
      <c r="A15" s="134" t="str">
        <f>Rozpocet!C11</f>
        <v>1</v>
      </c>
      <c r="B15" s="135" t="str">
        <f>Rozpocet!D11</f>
        <v>Zemné práce</v>
      </c>
      <c r="C15" s="136">
        <f>Rozpocet!H11</f>
        <v>0</v>
      </c>
      <c r="D15" s="136">
        <f>Rozpocet!J11</f>
        <v>0</v>
      </c>
      <c r="E15" s="136">
        <f>Rozpocet!L11</f>
        <v>0</v>
      </c>
    </row>
    <row r="16" spans="1:5" s="130" customFormat="1" ht="12.75" customHeight="1">
      <c r="A16" s="134" t="str">
        <f>Rozpocet!C17</f>
        <v>2</v>
      </c>
      <c r="B16" s="135" t="str">
        <f>Rozpocet!D17</f>
        <v>Zakladanie</v>
      </c>
      <c r="C16" s="136">
        <f>Rozpocet!H17</f>
        <v>0</v>
      </c>
      <c r="D16" s="136">
        <f>Rozpocet!J17</f>
        <v>0</v>
      </c>
      <c r="E16" s="136">
        <f>Rozpocet!L17</f>
        <v>0</v>
      </c>
    </row>
    <row r="17" spans="1:5" s="130" customFormat="1" ht="12.75" customHeight="1">
      <c r="A17" s="134" t="str">
        <f>Rozpocet!C24</f>
        <v>9</v>
      </c>
      <c r="B17" s="135" t="str">
        <f>Rozpocet!D24</f>
        <v>Ostatné konštrukcie a práce-búranie</v>
      </c>
      <c r="C17" s="136">
        <f>Rozpocet!H24</f>
        <v>0</v>
      </c>
      <c r="D17" s="136">
        <f>Rozpocet!J24</f>
        <v>0</v>
      </c>
      <c r="E17" s="136">
        <f>Rozpocet!L24</f>
        <v>0</v>
      </c>
    </row>
    <row r="18" spans="1:5" s="130" customFormat="1" ht="12.75" customHeight="1">
      <c r="A18" s="134" t="str">
        <f>Rozpocet!C28</f>
        <v>99</v>
      </c>
      <c r="B18" s="135" t="str">
        <f>Rozpocet!D28</f>
        <v>Presun hmôt HSV</v>
      </c>
      <c r="C18" s="136">
        <f>Rozpocet!H28</f>
        <v>0</v>
      </c>
      <c r="D18" s="136">
        <f>Rozpocet!J28</f>
        <v>0</v>
      </c>
      <c r="E18" s="136">
        <f>Rozpocet!L28</f>
        <v>0</v>
      </c>
    </row>
    <row r="19" spans="1:5" s="130" customFormat="1" ht="12.75" customHeight="1">
      <c r="A19" s="131" t="str">
        <f>Rozpocet!C30</f>
        <v>PSV</v>
      </c>
      <c r="B19" s="132" t="str">
        <f>Rozpocet!D30</f>
        <v>Práce a dodávky PSV</v>
      </c>
      <c r="C19" s="133">
        <f>Rozpocet!H30</f>
        <v>0</v>
      </c>
      <c r="D19" s="133">
        <f>Rozpocet!J30</f>
        <v>0</v>
      </c>
      <c r="E19" s="133">
        <f>Rozpocet!L30</f>
        <v>0</v>
      </c>
    </row>
    <row r="20" spans="1:5" s="130" customFormat="1" ht="12.75" customHeight="1">
      <c r="A20" s="134" t="str">
        <f>Rozpocet!C31</f>
        <v>711</v>
      </c>
      <c r="B20" s="135" t="str">
        <f>Rozpocet!D31</f>
        <v>Izolácie proti vode a vlhkosti</v>
      </c>
      <c r="C20" s="136">
        <f>Rozpocet!H31</f>
        <v>0</v>
      </c>
      <c r="D20" s="136">
        <f>Rozpocet!J31</f>
        <v>0</v>
      </c>
      <c r="E20" s="136">
        <f>Rozpocet!L31</f>
        <v>0</v>
      </c>
    </row>
    <row r="21" spans="1:5" s="130" customFormat="1" ht="12.75" customHeight="1">
      <c r="A21" s="134" t="str">
        <f>Rozpocet!C41</f>
        <v>762</v>
      </c>
      <c r="B21" s="135" t="str">
        <f>Rozpocet!D41</f>
        <v>Konštrukcie tesárske</v>
      </c>
      <c r="C21" s="136">
        <f>Rozpocet!H41</f>
        <v>0</v>
      </c>
      <c r="D21" s="136">
        <f>Rozpocet!J41</f>
        <v>0</v>
      </c>
      <c r="E21" s="136">
        <f>Rozpocet!L41</f>
        <v>0</v>
      </c>
    </row>
    <row r="22" spans="1:5" s="130" customFormat="1" ht="12.75" customHeight="1">
      <c r="A22" s="134" t="str">
        <f>Rozpocet!C57</f>
        <v>764</v>
      </c>
      <c r="B22" s="135" t="str">
        <f>Rozpocet!D57</f>
        <v>Konštrukcie klampiarske</v>
      </c>
      <c r="C22" s="136">
        <f>Rozpocet!H57</f>
        <v>0</v>
      </c>
      <c r="D22" s="136">
        <f>Rozpocet!J57</f>
        <v>0</v>
      </c>
      <c r="E22" s="136">
        <f>Rozpocet!L57</f>
        <v>0</v>
      </c>
    </row>
    <row r="23" spans="1:5" s="130" customFormat="1" ht="12.75" customHeight="1">
      <c r="A23" s="134" t="str">
        <f>Rozpocet!C60</f>
        <v>767</v>
      </c>
      <c r="B23" s="135" t="str">
        <f>Rozpocet!D60</f>
        <v>Konštrukcie doplnkové kovové</v>
      </c>
      <c r="C23" s="136">
        <f>Rozpocet!H60</f>
        <v>0</v>
      </c>
      <c r="D23" s="136">
        <f>Rozpocet!J60</f>
        <v>0</v>
      </c>
      <c r="E23" s="136">
        <f>Rozpocet!L60</f>
        <v>0</v>
      </c>
    </row>
    <row r="24" spans="1:5" s="130" customFormat="1" ht="12.75" customHeight="1">
      <c r="A24" s="134" t="str">
        <f>Rozpocet!C63</f>
        <v>783</v>
      </c>
      <c r="B24" s="135" t="str">
        <f>Rozpocet!D63</f>
        <v>Dokončovacie práce - nátery</v>
      </c>
      <c r="C24" s="136">
        <f>Rozpocet!H63</f>
        <v>0</v>
      </c>
      <c r="D24" s="136">
        <f>Rozpocet!J63</f>
        <v>0</v>
      </c>
      <c r="E24" s="136">
        <f>Rozpocet!L63</f>
        <v>0</v>
      </c>
    </row>
    <row r="25" spans="1:5" s="130" customFormat="1" ht="12.75" customHeight="1">
      <c r="A25" s="131" t="str">
        <f>Rozpocet!C66</f>
        <v>M</v>
      </c>
      <c r="B25" s="132" t="str">
        <f>Rozpocet!D66</f>
        <v>Práce a dodávky M</v>
      </c>
      <c r="C25" s="133">
        <f>Rozpocet!H66</f>
        <v>0</v>
      </c>
      <c r="D25" s="133">
        <f>Rozpocet!J66</f>
        <v>0</v>
      </c>
      <c r="E25" s="133">
        <f>Rozpocet!L66</f>
        <v>0</v>
      </c>
    </row>
    <row r="26" spans="1:5" s="130" customFormat="1" ht="12.75" customHeight="1">
      <c r="A26" s="134" t="str">
        <f>Rozpocet!C67</f>
        <v>33-M</v>
      </c>
      <c r="B26" s="135" t="str">
        <f>Rozpocet!D67</f>
        <v>Montáže dopr.zariad.sklad.zar.a váh</v>
      </c>
      <c r="C26" s="136">
        <f>Rozpocet!H67</f>
        <v>0</v>
      </c>
      <c r="D26" s="136">
        <f>Rozpocet!J67</f>
        <v>0</v>
      </c>
      <c r="E26" s="136">
        <f>Rozpocet!L67</f>
        <v>0</v>
      </c>
    </row>
    <row r="27" spans="2:5" s="137" customFormat="1" ht="12.75" customHeight="1">
      <c r="B27" s="138" t="s">
        <v>89</v>
      </c>
      <c r="C27" s="139">
        <f>Rozpocet!H69</f>
        <v>0</v>
      </c>
      <c r="D27" s="139">
        <f>Rozpocet!J69</f>
        <v>0</v>
      </c>
      <c r="E27" s="139">
        <f>Rozpocet!L69</f>
        <v>0</v>
      </c>
    </row>
  </sheetData>
  <sheetProtection/>
  <printOptions/>
  <pageMargins left="1.1023621559143066" right="1.1023621559143066" top="0.787401556968689" bottom="0.787401556968689" header="0" footer="0"/>
  <pageSetup fitToHeight="999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9"/>
  <sheetViews>
    <sheetView showGridLines="0" zoomScalePageLayoutView="0" workbookViewId="0" topLeftCell="A1">
      <pane ySplit="9" topLeftCell="A67" activePane="bottomLeft" state="frozen"/>
      <selection pane="topLeft" activeCell="A1" sqref="A1"/>
      <selection pane="bottomLeft" activeCell="V33" sqref="V33"/>
    </sheetView>
  </sheetViews>
  <sheetFormatPr defaultColWidth="9.140625" defaultRowHeight="11.25" customHeight="1"/>
  <cols>
    <col min="1" max="1" width="5.7109375" style="2" customWidth="1"/>
    <col min="2" max="2" width="4.57421875" style="2" customWidth="1"/>
    <col min="3" max="3" width="12.7109375" style="2" customWidth="1"/>
    <col min="4" max="4" width="55.7109375" style="2" customWidth="1"/>
    <col min="5" max="5" width="4.7109375" style="2" customWidth="1"/>
    <col min="6" max="6" width="9.57421875" style="2" customWidth="1"/>
    <col min="7" max="7" width="9.8515625" style="2" customWidth="1"/>
    <col min="8" max="8" width="12.7109375" style="2" customWidth="1"/>
    <col min="9" max="9" width="10.7109375" style="2" hidden="1" customWidth="1"/>
    <col min="10" max="10" width="10.8515625" style="2" hidden="1" customWidth="1"/>
    <col min="11" max="11" width="9.7109375" style="2" hidden="1" customWidth="1"/>
    <col min="12" max="12" width="12.00390625" style="2" hidden="1" customWidth="1"/>
    <col min="13" max="13" width="15.57421875" style="2" customWidth="1"/>
    <col min="14" max="14" width="6.7109375" style="2" hidden="1" customWidth="1"/>
    <col min="15" max="15" width="7.140625" style="2" hidden="1" customWidth="1"/>
    <col min="16" max="18" width="9.140625" style="2" hidden="1" customWidth="1"/>
    <col min="19" max="19" width="0" style="2" hidden="1" customWidth="1"/>
    <col min="20" max="16384" width="9.140625" style="2" customWidth="1"/>
  </cols>
  <sheetData>
    <row r="1" spans="1:19" ht="18" customHeight="1">
      <c r="A1" s="114" t="s">
        <v>270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/>
      <c r="O1" s="141"/>
      <c r="P1" s="140"/>
      <c r="Q1" s="140"/>
      <c r="R1" s="140"/>
      <c r="S1" s="140"/>
    </row>
    <row r="2" spans="1:19" ht="11.25" customHeight="1">
      <c r="A2" s="116" t="s">
        <v>77</v>
      </c>
      <c r="B2" s="117"/>
      <c r="C2" s="117" t="str">
        <f>'[1]Krycí list'!E5</f>
        <v>Revitalizácia nástupných centier Národného parku SLOVENSKÝ RAJ</v>
      </c>
      <c r="D2" s="117"/>
      <c r="E2" s="117"/>
      <c r="F2" s="117"/>
      <c r="G2" s="117"/>
      <c r="H2" s="117"/>
      <c r="I2" s="117"/>
      <c r="J2" s="117"/>
      <c r="K2" s="117"/>
      <c r="L2" s="140"/>
      <c r="M2" s="140"/>
      <c r="N2" s="140"/>
      <c r="O2" s="141"/>
      <c r="P2" s="141"/>
      <c r="Q2" s="140"/>
      <c r="R2" s="140"/>
      <c r="S2" s="140"/>
    </row>
    <row r="3" spans="1:19" ht="11.25" customHeight="1">
      <c r="A3" s="116" t="s">
        <v>78</v>
      </c>
      <c r="B3" s="117"/>
      <c r="C3" s="117" t="str">
        <f>'[1]Krycí list'!E7</f>
        <v>SO 001 - Brána dl.8m </v>
      </c>
      <c r="D3" s="117"/>
      <c r="E3" s="117"/>
      <c r="F3" s="117"/>
      <c r="G3" s="117"/>
      <c r="H3" s="117"/>
      <c r="I3" s="117"/>
      <c r="J3" s="117"/>
      <c r="K3" s="117"/>
      <c r="L3" s="140"/>
      <c r="M3" s="140"/>
      <c r="N3" s="140"/>
      <c r="O3" s="141"/>
      <c r="P3" s="141"/>
      <c r="Q3" s="140"/>
      <c r="R3" s="140"/>
      <c r="S3" s="140"/>
    </row>
    <row r="4" spans="1:19" ht="11.25" customHeight="1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40"/>
      <c r="L4" s="140"/>
      <c r="M4" s="140"/>
      <c r="N4" s="141"/>
      <c r="O4" s="141"/>
      <c r="P4" s="140"/>
      <c r="Q4" s="140"/>
      <c r="R4" s="140"/>
      <c r="S4" s="140"/>
    </row>
    <row r="5" spans="1:19" ht="11.25" customHeight="1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40"/>
      <c r="L5" s="140"/>
      <c r="M5" s="140"/>
      <c r="N5" s="141"/>
      <c r="O5" s="141"/>
      <c r="P5" s="140"/>
      <c r="Q5" s="140"/>
      <c r="R5" s="140"/>
      <c r="S5" s="140"/>
    </row>
    <row r="6" spans="1:19" ht="6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1"/>
      <c r="O6" s="141"/>
      <c r="P6" s="140"/>
      <c r="Q6" s="140"/>
      <c r="R6" s="140"/>
      <c r="S6" s="140"/>
    </row>
    <row r="7" spans="1:19" ht="21.75" customHeight="1">
      <c r="A7" s="121" t="s">
        <v>90</v>
      </c>
      <c r="B7" s="122" t="s">
        <v>91</v>
      </c>
      <c r="C7" s="122" t="s">
        <v>92</v>
      </c>
      <c r="D7" s="122" t="s">
        <v>85</v>
      </c>
      <c r="E7" s="122" t="s">
        <v>93</v>
      </c>
      <c r="F7" s="122" t="s">
        <v>94</v>
      </c>
      <c r="G7" s="122" t="s">
        <v>95</v>
      </c>
      <c r="H7" s="122" t="s">
        <v>86</v>
      </c>
      <c r="I7" s="122" t="s">
        <v>96</v>
      </c>
      <c r="J7" s="122" t="s">
        <v>87</v>
      </c>
      <c r="K7" s="122" t="s">
        <v>97</v>
      </c>
      <c r="L7" s="122" t="s">
        <v>98</v>
      </c>
      <c r="M7" s="122" t="s">
        <v>99</v>
      </c>
      <c r="N7" s="142" t="s">
        <v>100</v>
      </c>
      <c r="O7" s="142" t="s">
        <v>101</v>
      </c>
      <c r="P7" s="122"/>
      <c r="Q7" s="122"/>
      <c r="R7" s="122"/>
      <c r="S7" s="143" t="s">
        <v>102</v>
      </c>
    </row>
    <row r="8" spans="1:19" ht="11.25" customHeight="1">
      <c r="A8" s="125">
        <v>1</v>
      </c>
      <c r="B8" s="126">
        <v>2</v>
      </c>
      <c r="C8" s="126">
        <v>4</v>
      </c>
      <c r="D8" s="126">
        <v>5</v>
      </c>
      <c r="E8" s="126">
        <v>6</v>
      </c>
      <c r="F8" s="126">
        <v>7</v>
      </c>
      <c r="G8" s="126">
        <v>8</v>
      </c>
      <c r="H8" s="126">
        <v>9</v>
      </c>
      <c r="I8" s="126"/>
      <c r="J8" s="126"/>
      <c r="K8" s="126"/>
      <c r="L8" s="126"/>
      <c r="M8" s="126">
        <v>10</v>
      </c>
      <c r="N8" s="144">
        <v>11</v>
      </c>
      <c r="O8" s="144">
        <v>12</v>
      </c>
      <c r="P8" s="126"/>
      <c r="Q8" s="126"/>
      <c r="R8" s="126"/>
      <c r="S8" s="145">
        <v>11</v>
      </c>
    </row>
    <row r="9" spans="1:19" ht="3.75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74"/>
      <c r="N9" s="147"/>
      <c r="O9" s="148"/>
      <c r="P9" s="146"/>
      <c r="Q9" s="146"/>
      <c r="R9" s="146"/>
      <c r="S9" s="146"/>
    </row>
    <row r="10" spans="1:15" s="130" customFormat="1" ht="12.75" customHeight="1">
      <c r="A10" s="169"/>
      <c r="B10" s="168" t="s">
        <v>63</v>
      </c>
      <c r="C10" s="169" t="s">
        <v>42</v>
      </c>
      <c r="D10" s="169" t="s">
        <v>103</v>
      </c>
      <c r="E10" s="169"/>
      <c r="F10" s="169"/>
      <c r="G10" s="169"/>
      <c r="H10" s="170"/>
      <c r="I10" s="169"/>
      <c r="J10" s="170"/>
      <c r="K10" s="169"/>
      <c r="L10" s="170"/>
      <c r="M10" s="169"/>
      <c r="O10" s="132" t="s">
        <v>104</v>
      </c>
    </row>
    <row r="11" spans="1:15" s="130" customFormat="1" ht="12.75" customHeight="1">
      <c r="A11" s="164"/>
      <c r="B11" s="165" t="s">
        <v>63</v>
      </c>
      <c r="C11" s="166" t="s">
        <v>105</v>
      </c>
      <c r="D11" s="166" t="s">
        <v>106</v>
      </c>
      <c r="E11" s="164"/>
      <c r="F11" s="164"/>
      <c r="G11" s="164"/>
      <c r="H11" s="167"/>
      <c r="I11" s="164"/>
      <c r="J11" s="167"/>
      <c r="K11" s="164"/>
      <c r="L11" s="167"/>
      <c r="M11" s="164"/>
      <c r="O11" s="135" t="s">
        <v>105</v>
      </c>
    </row>
    <row r="12" spans="1:15" s="14" customFormat="1" ht="13.5" customHeight="1">
      <c r="A12" s="152" t="s">
        <v>105</v>
      </c>
      <c r="B12" s="152" t="s">
        <v>107</v>
      </c>
      <c r="C12" s="153" t="s">
        <v>108</v>
      </c>
      <c r="D12" s="154" t="s">
        <v>109</v>
      </c>
      <c r="E12" s="152" t="s">
        <v>110</v>
      </c>
      <c r="F12" s="155">
        <v>9.152</v>
      </c>
      <c r="G12" s="155"/>
      <c r="H12" s="155"/>
      <c r="I12" s="156"/>
      <c r="J12" s="155"/>
      <c r="K12" s="156"/>
      <c r="L12" s="155"/>
      <c r="M12" s="157"/>
      <c r="N12" s="149">
        <v>4</v>
      </c>
      <c r="O12" s="14" t="s">
        <v>111</v>
      </c>
    </row>
    <row r="13" spans="1:15" s="14" customFormat="1" ht="24" customHeight="1">
      <c r="A13" s="152" t="s">
        <v>111</v>
      </c>
      <c r="B13" s="152" t="s">
        <v>107</v>
      </c>
      <c r="C13" s="153" t="s">
        <v>112</v>
      </c>
      <c r="D13" s="154" t="s">
        <v>113</v>
      </c>
      <c r="E13" s="152" t="s">
        <v>110</v>
      </c>
      <c r="F13" s="155">
        <v>4.576</v>
      </c>
      <c r="G13" s="155"/>
      <c r="H13" s="155"/>
      <c r="I13" s="156"/>
      <c r="J13" s="155"/>
      <c r="K13" s="156"/>
      <c r="L13" s="155"/>
      <c r="M13" s="157"/>
      <c r="N13" s="149">
        <v>4</v>
      </c>
      <c r="O13" s="14" t="s">
        <v>111</v>
      </c>
    </row>
    <row r="14" spans="1:15" s="14" customFormat="1" ht="13.5" customHeight="1">
      <c r="A14" s="152" t="s">
        <v>114</v>
      </c>
      <c r="B14" s="152" t="s">
        <v>107</v>
      </c>
      <c r="C14" s="153" t="s">
        <v>115</v>
      </c>
      <c r="D14" s="154" t="s">
        <v>116</v>
      </c>
      <c r="E14" s="152" t="s">
        <v>110</v>
      </c>
      <c r="F14" s="155">
        <v>9.152</v>
      </c>
      <c r="G14" s="155"/>
      <c r="H14" s="155"/>
      <c r="I14" s="156"/>
      <c r="J14" s="155"/>
      <c r="K14" s="156"/>
      <c r="L14" s="155"/>
      <c r="M14" s="157"/>
      <c r="N14" s="149">
        <v>4</v>
      </c>
      <c r="O14" s="14" t="s">
        <v>111</v>
      </c>
    </row>
    <row r="15" spans="1:15" s="14" customFormat="1" ht="13.5" customHeight="1">
      <c r="A15" s="152" t="s">
        <v>117</v>
      </c>
      <c r="B15" s="152" t="s">
        <v>107</v>
      </c>
      <c r="C15" s="153" t="s">
        <v>118</v>
      </c>
      <c r="D15" s="154" t="s">
        <v>119</v>
      </c>
      <c r="E15" s="152" t="s">
        <v>110</v>
      </c>
      <c r="F15" s="155">
        <v>2.784</v>
      </c>
      <c r="G15" s="155"/>
      <c r="H15" s="155"/>
      <c r="I15" s="156"/>
      <c r="J15" s="155"/>
      <c r="K15" s="156"/>
      <c r="L15" s="155"/>
      <c r="M15" s="157"/>
      <c r="N15" s="149">
        <v>4</v>
      </c>
      <c r="O15" s="14" t="s">
        <v>111</v>
      </c>
    </row>
    <row r="16" spans="1:15" s="14" customFormat="1" ht="13.5" customHeight="1">
      <c r="A16" s="158" t="s">
        <v>120</v>
      </c>
      <c r="B16" s="158" t="s">
        <v>121</v>
      </c>
      <c r="C16" s="159" t="s">
        <v>122</v>
      </c>
      <c r="D16" s="160" t="s">
        <v>123</v>
      </c>
      <c r="E16" s="158" t="s">
        <v>110</v>
      </c>
      <c r="F16" s="161">
        <v>2.784</v>
      </c>
      <c r="G16" s="161"/>
      <c r="H16" s="161"/>
      <c r="I16" s="162"/>
      <c r="J16" s="161"/>
      <c r="K16" s="162"/>
      <c r="L16" s="161"/>
      <c r="M16" s="163"/>
      <c r="N16" s="150">
        <v>8</v>
      </c>
      <c r="O16" s="151" t="s">
        <v>111</v>
      </c>
    </row>
    <row r="17" spans="1:15" s="130" customFormat="1" ht="12.75" customHeight="1">
      <c r="A17" s="164"/>
      <c r="B17" s="165" t="s">
        <v>63</v>
      </c>
      <c r="C17" s="166" t="s">
        <v>111</v>
      </c>
      <c r="D17" s="166" t="s">
        <v>124</v>
      </c>
      <c r="E17" s="164"/>
      <c r="F17" s="164"/>
      <c r="G17" s="164"/>
      <c r="H17" s="167"/>
      <c r="I17" s="164"/>
      <c r="J17" s="167"/>
      <c r="K17" s="164"/>
      <c r="L17" s="167"/>
      <c r="M17" s="164"/>
      <c r="O17" s="135" t="s">
        <v>105</v>
      </c>
    </row>
    <row r="18" spans="1:15" s="14" customFormat="1" ht="24" customHeight="1">
      <c r="A18" s="152" t="s">
        <v>125</v>
      </c>
      <c r="B18" s="152" t="s">
        <v>107</v>
      </c>
      <c r="C18" s="153" t="s">
        <v>126</v>
      </c>
      <c r="D18" s="154" t="s">
        <v>127</v>
      </c>
      <c r="E18" s="152" t="s">
        <v>128</v>
      </c>
      <c r="F18" s="155">
        <v>7.04</v>
      </c>
      <c r="G18" s="155"/>
      <c r="H18" s="155"/>
      <c r="I18" s="156"/>
      <c r="J18" s="155"/>
      <c r="K18" s="156"/>
      <c r="L18" s="155"/>
      <c r="M18" s="157"/>
      <c r="N18" s="149">
        <v>4</v>
      </c>
      <c r="O18" s="14" t="s">
        <v>111</v>
      </c>
    </row>
    <row r="19" spans="1:15" s="14" customFormat="1" ht="13.5" customHeight="1">
      <c r="A19" s="152" t="s">
        <v>129</v>
      </c>
      <c r="B19" s="152" t="s">
        <v>107</v>
      </c>
      <c r="C19" s="153" t="s">
        <v>130</v>
      </c>
      <c r="D19" s="154" t="s">
        <v>131</v>
      </c>
      <c r="E19" s="152" t="s">
        <v>110</v>
      </c>
      <c r="F19" s="155">
        <v>0.704</v>
      </c>
      <c r="G19" s="155"/>
      <c r="H19" s="155"/>
      <c r="I19" s="156"/>
      <c r="J19" s="155"/>
      <c r="K19" s="156"/>
      <c r="L19" s="155"/>
      <c r="M19" s="157"/>
      <c r="N19" s="149">
        <v>4</v>
      </c>
      <c r="O19" s="14" t="s">
        <v>111</v>
      </c>
    </row>
    <row r="20" spans="1:15" s="14" customFormat="1" ht="13.5" customHeight="1">
      <c r="A20" s="152" t="s">
        <v>132</v>
      </c>
      <c r="B20" s="152" t="s">
        <v>107</v>
      </c>
      <c r="C20" s="153" t="s">
        <v>133</v>
      </c>
      <c r="D20" s="154" t="s">
        <v>134</v>
      </c>
      <c r="E20" s="152" t="s">
        <v>110</v>
      </c>
      <c r="F20" s="155">
        <v>5.6</v>
      </c>
      <c r="G20" s="155"/>
      <c r="H20" s="155"/>
      <c r="I20" s="156"/>
      <c r="J20" s="155"/>
      <c r="K20" s="156"/>
      <c r="L20" s="155"/>
      <c r="M20" s="157"/>
      <c r="N20" s="149">
        <v>4</v>
      </c>
      <c r="O20" s="14" t="s">
        <v>111</v>
      </c>
    </row>
    <row r="21" spans="1:15" s="14" customFormat="1" ht="13.5" customHeight="1">
      <c r="A21" s="152" t="s">
        <v>135</v>
      </c>
      <c r="B21" s="152" t="s">
        <v>107</v>
      </c>
      <c r="C21" s="153" t="s">
        <v>136</v>
      </c>
      <c r="D21" s="154" t="s">
        <v>137</v>
      </c>
      <c r="E21" s="152" t="s">
        <v>128</v>
      </c>
      <c r="F21" s="155">
        <v>15.28</v>
      </c>
      <c r="G21" s="155"/>
      <c r="H21" s="155"/>
      <c r="I21" s="156"/>
      <c r="J21" s="155"/>
      <c r="K21" s="156"/>
      <c r="L21" s="155"/>
      <c r="M21" s="157"/>
      <c r="N21" s="149">
        <v>4</v>
      </c>
      <c r="O21" s="14" t="s">
        <v>111</v>
      </c>
    </row>
    <row r="22" spans="1:15" s="14" customFormat="1" ht="13.5" customHeight="1">
      <c r="A22" s="152" t="s">
        <v>138</v>
      </c>
      <c r="B22" s="152" t="s">
        <v>107</v>
      </c>
      <c r="C22" s="153" t="s">
        <v>139</v>
      </c>
      <c r="D22" s="154" t="s">
        <v>140</v>
      </c>
      <c r="E22" s="152" t="s">
        <v>128</v>
      </c>
      <c r="F22" s="155">
        <v>15.28</v>
      </c>
      <c r="G22" s="155"/>
      <c r="H22" s="155"/>
      <c r="I22" s="156"/>
      <c r="J22" s="155"/>
      <c r="K22" s="156"/>
      <c r="L22" s="155"/>
      <c r="M22" s="157"/>
      <c r="N22" s="149">
        <v>4</v>
      </c>
      <c r="O22" s="14" t="s">
        <v>111</v>
      </c>
    </row>
    <row r="23" spans="1:15" s="14" customFormat="1" ht="13.5" customHeight="1">
      <c r="A23" s="152" t="s">
        <v>141</v>
      </c>
      <c r="B23" s="152" t="s">
        <v>107</v>
      </c>
      <c r="C23" s="153" t="s">
        <v>142</v>
      </c>
      <c r="D23" s="154" t="s">
        <v>143</v>
      </c>
      <c r="E23" s="152" t="s">
        <v>144</v>
      </c>
      <c r="F23" s="155">
        <v>0.256</v>
      </c>
      <c r="G23" s="155"/>
      <c r="H23" s="155"/>
      <c r="I23" s="156"/>
      <c r="J23" s="155"/>
      <c r="K23" s="156"/>
      <c r="L23" s="155"/>
      <c r="M23" s="157"/>
      <c r="N23" s="149">
        <v>4</v>
      </c>
      <c r="O23" s="14" t="s">
        <v>111</v>
      </c>
    </row>
    <row r="24" spans="1:15" s="130" customFormat="1" ht="12.75" customHeight="1">
      <c r="A24" s="164"/>
      <c r="B24" s="165" t="s">
        <v>63</v>
      </c>
      <c r="C24" s="166" t="s">
        <v>135</v>
      </c>
      <c r="D24" s="166" t="s">
        <v>145</v>
      </c>
      <c r="E24" s="164"/>
      <c r="F24" s="164"/>
      <c r="G24" s="164"/>
      <c r="H24" s="167"/>
      <c r="I24" s="164"/>
      <c r="J24" s="167"/>
      <c r="K24" s="164"/>
      <c r="L24" s="167"/>
      <c r="M24" s="164"/>
      <c r="O24" s="135" t="s">
        <v>105</v>
      </c>
    </row>
    <row r="25" spans="1:15" s="14" customFormat="1" ht="24" customHeight="1">
      <c r="A25" s="152" t="s">
        <v>146</v>
      </c>
      <c r="B25" s="152" t="s">
        <v>107</v>
      </c>
      <c r="C25" s="153" t="s">
        <v>147</v>
      </c>
      <c r="D25" s="154" t="s">
        <v>148</v>
      </c>
      <c r="E25" s="152" t="s">
        <v>128</v>
      </c>
      <c r="F25" s="155">
        <v>145.962</v>
      </c>
      <c r="G25" s="155"/>
      <c r="H25" s="155"/>
      <c r="I25" s="156"/>
      <c r="J25" s="155"/>
      <c r="K25" s="156"/>
      <c r="L25" s="155"/>
      <c r="M25" s="157"/>
      <c r="N25" s="149">
        <v>4</v>
      </c>
      <c r="O25" s="14" t="s">
        <v>111</v>
      </c>
    </row>
    <row r="26" spans="1:15" s="14" customFormat="1" ht="24" customHeight="1">
      <c r="A26" s="152" t="s">
        <v>149</v>
      </c>
      <c r="B26" s="152" t="s">
        <v>107</v>
      </c>
      <c r="C26" s="153" t="s">
        <v>150</v>
      </c>
      <c r="D26" s="154" t="s">
        <v>151</v>
      </c>
      <c r="E26" s="152" t="s">
        <v>128</v>
      </c>
      <c r="F26" s="155">
        <v>145.962</v>
      </c>
      <c r="G26" s="155"/>
      <c r="H26" s="155"/>
      <c r="I26" s="156"/>
      <c r="J26" s="155"/>
      <c r="K26" s="156"/>
      <c r="L26" s="155"/>
      <c r="M26" s="157"/>
      <c r="N26" s="149">
        <v>4</v>
      </c>
      <c r="O26" s="14" t="s">
        <v>111</v>
      </c>
    </row>
    <row r="27" spans="1:15" s="14" customFormat="1" ht="24" customHeight="1">
      <c r="A27" s="152" t="s">
        <v>152</v>
      </c>
      <c r="B27" s="152" t="s">
        <v>107</v>
      </c>
      <c r="C27" s="153" t="s">
        <v>153</v>
      </c>
      <c r="D27" s="154" t="s">
        <v>154</v>
      </c>
      <c r="E27" s="152" t="s">
        <v>128</v>
      </c>
      <c r="F27" s="155">
        <v>145.962</v>
      </c>
      <c r="G27" s="155"/>
      <c r="H27" s="155"/>
      <c r="I27" s="156"/>
      <c r="J27" s="155"/>
      <c r="K27" s="156"/>
      <c r="L27" s="155"/>
      <c r="M27" s="157"/>
      <c r="N27" s="149">
        <v>4</v>
      </c>
      <c r="O27" s="14" t="s">
        <v>111</v>
      </c>
    </row>
    <row r="28" spans="1:15" s="130" customFormat="1" ht="12.75" customHeight="1">
      <c r="A28" s="164"/>
      <c r="B28" s="165" t="s">
        <v>63</v>
      </c>
      <c r="C28" s="166" t="s">
        <v>155</v>
      </c>
      <c r="D28" s="166" t="s">
        <v>156</v>
      </c>
      <c r="E28" s="164"/>
      <c r="F28" s="164"/>
      <c r="G28" s="164"/>
      <c r="H28" s="167"/>
      <c r="I28" s="164"/>
      <c r="J28" s="167"/>
      <c r="K28" s="164"/>
      <c r="L28" s="167"/>
      <c r="M28" s="164"/>
      <c r="O28" s="135" t="s">
        <v>105</v>
      </c>
    </row>
    <row r="29" spans="1:15" s="14" customFormat="1" ht="13.5" customHeight="1">
      <c r="A29" s="152" t="s">
        <v>157</v>
      </c>
      <c r="B29" s="152" t="s">
        <v>107</v>
      </c>
      <c r="C29" s="153" t="s">
        <v>158</v>
      </c>
      <c r="D29" s="154" t="s">
        <v>159</v>
      </c>
      <c r="E29" s="152" t="s">
        <v>144</v>
      </c>
      <c r="F29" s="155">
        <v>26.297</v>
      </c>
      <c r="G29" s="155"/>
      <c r="H29" s="155"/>
      <c r="I29" s="156"/>
      <c r="J29" s="155"/>
      <c r="K29" s="156"/>
      <c r="L29" s="155"/>
      <c r="M29" s="157"/>
      <c r="N29" s="149">
        <v>4</v>
      </c>
      <c r="O29" s="14" t="s">
        <v>111</v>
      </c>
    </row>
    <row r="30" spans="1:15" s="130" customFormat="1" ht="12.75" customHeight="1">
      <c r="A30" s="164"/>
      <c r="B30" s="168" t="s">
        <v>63</v>
      </c>
      <c r="C30" s="169" t="s">
        <v>50</v>
      </c>
      <c r="D30" s="169" t="s">
        <v>160</v>
      </c>
      <c r="E30" s="164"/>
      <c r="F30" s="164"/>
      <c r="G30" s="164"/>
      <c r="H30" s="170"/>
      <c r="I30" s="164"/>
      <c r="J30" s="170"/>
      <c r="K30" s="164"/>
      <c r="L30" s="170"/>
      <c r="M30" s="164"/>
      <c r="O30" s="132" t="s">
        <v>104</v>
      </c>
    </row>
    <row r="31" spans="1:15" s="130" customFormat="1" ht="12.75" customHeight="1">
      <c r="A31" s="164"/>
      <c r="B31" s="165" t="s">
        <v>63</v>
      </c>
      <c r="C31" s="166" t="s">
        <v>161</v>
      </c>
      <c r="D31" s="166" t="s">
        <v>162</v>
      </c>
      <c r="E31" s="164"/>
      <c r="F31" s="164"/>
      <c r="G31" s="164"/>
      <c r="H31" s="167"/>
      <c r="I31" s="164"/>
      <c r="J31" s="167"/>
      <c r="K31" s="164"/>
      <c r="L31" s="167"/>
      <c r="M31" s="164"/>
      <c r="O31" s="135" t="s">
        <v>105</v>
      </c>
    </row>
    <row r="32" spans="1:15" s="14" customFormat="1" ht="13.5" customHeight="1">
      <c r="A32" s="152" t="s">
        <v>163</v>
      </c>
      <c r="B32" s="152" t="s">
        <v>107</v>
      </c>
      <c r="C32" s="153" t="s">
        <v>164</v>
      </c>
      <c r="D32" s="154" t="s">
        <v>165</v>
      </c>
      <c r="E32" s="152" t="s">
        <v>128</v>
      </c>
      <c r="F32" s="155">
        <v>7.034</v>
      </c>
      <c r="G32" s="155"/>
      <c r="H32" s="155"/>
      <c r="I32" s="156"/>
      <c r="J32" s="155"/>
      <c r="K32" s="156"/>
      <c r="L32" s="155"/>
      <c r="M32" s="157"/>
      <c r="N32" s="149">
        <v>16</v>
      </c>
      <c r="O32" s="14" t="s">
        <v>111</v>
      </c>
    </row>
    <row r="33" spans="1:15" s="14" customFormat="1" ht="13.5" customHeight="1">
      <c r="A33" s="158" t="s">
        <v>166</v>
      </c>
      <c r="B33" s="158" t="s">
        <v>121</v>
      </c>
      <c r="C33" s="159" t="s">
        <v>167</v>
      </c>
      <c r="D33" s="160" t="s">
        <v>168</v>
      </c>
      <c r="E33" s="158" t="s">
        <v>144</v>
      </c>
      <c r="F33" s="161">
        <v>0.006</v>
      </c>
      <c r="G33" s="161"/>
      <c r="H33" s="161"/>
      <c r="I33" s="162"/>
      <c r="J33" s="161"/>
      <c r="K33" s="162"/>
      <c r="L33" s="161"/>
      <c r="M33" s="163"/>
      <c r="N33" s="150">
        <v>32</v>
      </c>
      <c r="O33" s="151" t="s">
        <v>111</v>
      </c>
    </row>
    <row r="34" spans="1:15" s="14" customFormat="1" ht="13.5" customHeight="1">
      <c r="A34" s="152" t="s">
        <v>169</v>
      </c>
      <c r="B34" s="152" t="s">
        <v>107</v>
      </c>
      <c r="C34" s="153" t="s">
        <v>170</v>
      </c>
      <c r="D34" s="154" t="s">
        <v>171</v>
      </c>
      <c r="E34" s="152" t="s">
        <v>128</v>
      </c>
      <c r="F34" s="155">
        <v>7.034</v>
      </c>
      <c r="G34" s="155"/>
      <c r="H34" s="155"/>
      <c r="I34" s="156"/>
      <c r="J34" s="155"/>
      <c r="K34" s="156"/>
      <c r="L34" s="155"/>
      <c r="M34" s="157"/>
      <c r="N34" s="149">
        <v>16</v>
      </c>
      <c r="O34" s="14" t="s">
        <v>111</v>
      </c>
    </row>
    <row r="35" spans="1:15" s="14" customFormat="1" ht="13.5" customHeight="1">
      <c r="A35" s="158" t="s">
        <v>172</v>
      </c>
      <c r="B35" s="158" t="s">
        <v>121</v>
      </c>
      <c r="C35" s="159" t="s">
        <v>173</v>
      </c>
      <c r="D35" s="160" t="s">
        <v>174</v>
      </c>
      <c r="E35" s="158" t="s">
        <v>128</v>
      </c>
      <c r="F35" s="161">
        <v>8.441</v>
      </c>
      <c r="G35" s="161"/>
      <c r="H35" s="161"/>
      <c r="I35" s="162"/>
      <c r="J35" s="161"/>
      <c r="K35" s="162"/>
      <c r="L35" s="161"/>
      <c r="M35" s="163"/>
      <c r="N35" s="150">
        <v>32</v>
      </c>
      <c r="O35" s="151" t="s">
        <v>111</v>
      </c>
    </row>
    <row r="36" spans="1:15" s="14" customFormat="1" ht="13.5" customHeight="1">
      <c r="A36" s="152" t="s">
        <v>175</v>
      </c>
      <c r="B36" s="152" t="s">
        <v>107</v>
      </c>
      <c r="C36" s="153" t="s">
        <v>176</v>
      </c>
      <c r="D36" s="154" t="s">
        <v>177</v>
      </c>
      <c r="E36" s="152" t="s">
        <v>128</v>
      </c>
      <c r="F36" s="155">
        <v>7.034</v>
      </c>
      <c r="G36" s="155"/>
      <c r="H36" s="155"/>
      <c r="I36" s="156"/>
      <c r="J36" s="155"/>
      <c r="K36" s="156"/>
      <c r="L36" s="155"/>
      <c r="M36" s="157"/>
      <c r="N36" s="149">
        <v>16</v>
      </c>
      <c r="O36" s="14" t="s">
        <v>111</v>
      </c>
    </row>
    <row r="37" spans="1:15" s="14" customFormat="1" ht="13.5" customHeight="1">
      <c r="A37" s="158" t="s">
        <v>178</v>
      </c>
      <c r="B37" s="158" t="s">
        <v>121</v>
      </c>
      <c r="C37" s="159" t="s">
        <v>179</v>
      </c>
      <c r="D37" s="160" t="s">
        <v>180</v>
      </c>
      <c r="E37" s="158" t="s">
        <v>128</v>
      </c>
      <c r="F37" s="161">
        <v>8.441</v>
      </c>
      <c r="G37" s="161"/>
      <c r="H37" s="161"/>
      <c r="I37" s="162"/>
      <c r="J37" s="161"/>
      <c r="K37" s="162"/>
      <c r="L37" s="161"/>
      <c r="M37" s="163"/>
      <c r="N37" s="150">
        <v>32</v>
      </c>
      <c r="O37" s="151" t="s">
        <v>111</v>
      </c>
    </row>
    <row r="38" spans="1:15" s="14" customFormat="1" ht="24" customHeight="1">
      <c r="A38" s="152" t="s">
        <v>181</v>
      </c>
      <c r="B38" s="152" t="s">
        <v>107</v>
      </c>
      <c r="C38" s="153" t="s">
        <v>182</v>
      </c>
      <c r="D38" s="154" t="s">
        <v>183</v>
      </c>
      <c r="E38" s="152" t="s">
        <v>128</v>
      </c>
      <c r="F38" s="155">
        <v>7.034</v>
      </c>
      <c r="G38" s="155"/>
      <c r="H38" s="155"/>
      <c r="I38" s="156"/>
      <c r="J38" s="155"/>
      <c r="K38" s="156"/>
      <c r="L38" s="155"/>
      <c r="M38" s="157"/>
      <c r="N38" s="149">
        <v>16</v>
      </c>
      <c r="O38" s="14" t="s">
        <v>111</v>
      </c>
    </row>
    <row r="39" spans="1:15" s="14" customFormat="1" ht="13.5" customHeight="1">
      <c r="A39" s="158" t="s">
        <v>184</v>
      </c>
      <c r="B39" s="158" t="s">
        <v>121</v>
      </c>
      <c r="C39" s="159" t="s">
        <v>185</v>
      </c>
      <c r="D39" s="160" t="s">
        <v>186</v>
      </c>
      <c r="E39" s="158" t="s">
        <v>128</v>
      </c>
      <c r="F39" s="161">
        <v>8.089</v>
      </c>
      <c r="G39" s="161"/>
      <c r="H39" s="161"/>
      <c r="I39" s="162"/>
      <c r="J39" s="161"/>
      <c r="K39" s="162"/>
      <c r="L39" s="161"/>
      <c r="M39" s="163"/>
      <c r="N39" s="150">
        <v>32</v>
      </c>
      <c r="O39" s="151" t="s">
        <v>111</v>
      </c>
    </row>
    <row r="40" spans="1:15" s="14" customFormat="1" ht="13.5" customHeight="1">
      <c r="A40" s="152" t="s">
        <v>187</v>
      </c>
      <c r="B40" s="152" t="s">
        <v>107</v>
      </c>
      <c r="C40" s="153" t="s">
        <v>188</v>
      </c>
      <c r="D40" s="154" t="s">
        <v>189</v>
      </c>
      <c r="E40" s="152" t="s">
        <v>46</v>
      </c>
      <c r="F40" s="155">
        <v>1.148</v>
      </c>
      <c r="G40" s="155"/>
      <c r="H40" s="155"/>
      <c r="I40" s="156"/>
      <c r="J40" s="155"/>
      <c r="K40" s="156"/>
      <c r="L40" s="155"/>
      <c r="M40" s="157"/>
      <c r="N40" s="149">
        <v>16</v>
      </c>
      <c r="O40" s="14" t="s">
        <v>111</v>
      </c>
    </row>
    <row r="41" spans="1:15" s="130" customFormat="1" ht="12.75" customHeight="1">
      <c r="A41" s="164"/>
      <c r="B41" s="165" t="s">
        <v>63</v>
      </c>
      <c r="C41" s="166" t="s">
        <v>190</v>
      </c>
      <c r="D41" s="166" t="s">
        <v>191</v>
      </c>
      <c r="E41" s="164"/>
      <c r="F41" s="164"/>
      <c r="G41" s="164"/>
      <c r="H41" s="167"/>
      <c r="I41" s="164"/>
      <c r="J41" s="167"/>
      <c r="K41" s="164"/>
      <c r="L41" s="167"/>
      <c r="M41" s="164"/>
      <c r="O41" s="135" t="s">
        <v>105</v>
      </c>
    </row>
    <row r="42" spans="1:15" s="14" customFormat="1" ht="24" customHeight="1">
      <c r="A42" s="152" t="s">
        <v>192</v>
      </c>
      <c r="B42" s="152" t="s">
        <v>107</v>
      </c>
      <c r="C42" s="153" t="s">
        <v>193</v>
      </c>
      <c r="D42" s="154" t="s">
        <v>194</v>
      </c>
      <c r="E42" s="152" t="s">
        <v>128</v>
      </c>
      <c r="F42" s="155">
        <v>20.35</v>
      </c>
      <c r="G42" s="155"/>
      <c r="H42" s="155"/>
      <c r="I42" s="156"/>
      <c r="J42" s="155"/>
      <c r="K42" s="156"/>
      <c r="L42" s="155"/>
      <c r="M42" s="157"/>
      <c r="N42" s="149">
        <v>16</v>
      </c>
      <c r="O42" s="14" t="s">
        <v>111</v>
      </c>
    </row>
    <row r="43" spans="1:15" s="14" customFormat="1" ht="13.5" customHeight="1">
      <c r="A43" s="152" t="s">
        <v>195</v>
      </c>
      <c r="B43" s="152" t="s">
        <v>107</v>
      </c>
      <c r="C43" s="153" t="s">
        <v>196</v>
      </c>
      <c r="D43" s="154" t="s">
        <v>197</v>
      </c>
      <c r="E43" s="152" t="s">
        <v>198</v>
      </c>
      <c r="F43" s="155">
        <v>1</v>
      </c>
      <c r="G43" s="155"/>
      <c r="H43" s="155"/>
      <c r="I43" s="156"/>
      <c r="J43" s="155"/>
      <c r="K43" s="156"/>
      <c r="L43" s="155"/>
      <c r="M43" s="157"/>
      <c r="N43" s="149">
        <v>16</v>
      </c>
      <c r="O43" s="14" t="s">
        <v>111</v>
      </c>
    </row>
    <row r="44" spans="1:15" s="14" customFormat="1" ht="13.5" customHeight="1">
      <c r="A44" s="152" t="s">
        <v>199</v>
      </c>
      <c r="B44" s="152" t="s">
        <v>107</v>
      </c>
      <c r="C44" s="153" t="s">
        <v>200</v>
      </c>
      <c r="D44" s="154" t="s">
        <v>201</v>
      </c>
      <c r="E44" s="152" t="s">
        <v>198</v>
      </c>
      <c r="F44" s="155">
        <v>1</v>
      </c>
      <c r="G44" s="155"/>
      <c r="H44" s="155"/>
      <c r="I44" s="156"/>
      <c r="J44" s="155"/>
      <c r="K44" s="156"/>
      <c r="L44" s="155"/>
      <c r="M44" s="157"/>
      <c r="N44" s="149">
        <v>16</v>
      </c>
      <c r="O44" s="14" t="s">
        <v>111</v>
      </c>
    </row>
    <row r="45" spans="1:15" s="14" customFormat="1" ht="13.5" customHeight="1">
      <c r="A45" s="152" t="s">
        <v>202</v>
      </c>
      <c r="B45" s="152" t="s">
        <v>107</v>
      </c>
      <c r="C45" s="153" t="s">
        <v>203</v>
      </c>
      <c r="D45" s="154" t="s">
        <v>204</v>
      </c>
      <c r="E45" s="152" t="s">
        <v>198</v>
      </c>
      <c r="F45" s="155">
        <v>1</v>
      </c>
      <c r="G45" s="155"/>
      <c r="H45" s="155"/>
      <c r="I45" s="156"/>
      <c r="J45" s="155"/>
      <c r="K45" s="156"/>
      <c r="L45" s="155"/>
      <c r="M45" s="157"/>
      <c r="N45" s="149">
        <v>16</v>
      </c>
      <c r="O45" s="14" t="s">
        <v>111</v>
      </c>
    </row>
    <row r="46" spans="1:15" s="14" customFormat="1" ht="24" customHeight="1">
      <c r="A46" s="152" t="s">
        <v>205</v>
      </c>
      <c r="B46" s="152" t="s">
        <v>107</v>
      </c>
      <c r="C46" s="153" t="s">
        <v>206</v>
      </c>
      <c r="D46" s="154" t="s">
        <v>207</v>
      </c>
      <c r="E46" s="152" t="s">
        <v>198</v>
      </c>
      <c r="F46" s="155">
        <v>4</v>
      </c>
      <c r="G46" s="155"/>
      <c r="H46" s="155"/>
      <c r="I46" s="156"/>
      <c r="J46" s="155"/>
      <c r="K46" s="156"/>
      <c r="L46" s="155"/>
      <c r="M46" s="157"/>
      <c r="N46" s="149">
        <v>16</v>
      </c>
      <c r="O46" s="14" t="s">
        <v>111</v>
      </c>
    </row>
    <row r="47" spans="1:15" s="14" customFormat="1" ht="13.5" customHeight="1">
      <c r="A47" s="158" t="s">
        <v>208</v>
      </c>
      <c r="B47" s="158" t="s">
        <v>121</v>
      </c>
      <c r="C47" s="159" t="s">
        <v>209</v>
      </c>
      <c r="D47" s="160" t="s">
        <v>210</v>
      </c>
      <c r="E47" s="158" t="s">
        <v>198</v>
      </c>
      <c r="F47" s="161">
        <v>4</v>
      </c>
      <c r="G47" s="161"/>
      <c r="H47" s="161"/>
      <c r="I47" s="162"/>
      <c r="J47" s="161"/>
      <c r="K47" s="162"/>
      <c r="L47" s="161"/>
      <c r="M47" s="163"/>
      <c r="N47" s="150">
        <v>32</v>
      </c>
      <c r="O47" s="151" t="s">
        <v>111</v>
      </c>
    </row>
    <row r="48" spans="1:15" s="14" customFormat="1" ht="13.5" customHeight="1">
      <c r="A48" s="152" t="s">
        <v>211</v>
      </c>
      <c r="B48" s="152" t="s">
        <v>107</v>
      </c>
      <c r="C48" s="153" t="s">
        <v>212</v>
      </c>
      <c r="D48" s="154" t="s">
        <v>213</v>
      </c>
      <c r="E48" s="152" t="s">
        <v>214</v>
      </c>
      <c r="F48" s="155">
        <v>78</v>
      </c>
      <c r="G48" s="155"/>
      <c r="H48" s="155"/>
      <c r="I48" s="156"/>
      <c r="J48" s="155"/>
      <c r="K48" s="156"/>
      <c r="L48" s="155"/>
      <c r="M48" s="157"/>
      <c r="N48" s="149">
        <v>16</v>
      </c>
      <c r="O48" s="14" t="s">
        <v>111</v>
      </c>
    </row>
    <row r="49" spans="1:15" s="14" customFormat="1" ht="13.5" customHeight="1">
      <c r="A49" s="158" t="s">
        <v>215</v>
      </c>
      <c r="B49" s="158" t="s">
        <v>121</v>
      </c>
      <c r="C49" s="159" t="s">
        <v>216</v>
      </c>
      <c r="D49" s="160" t="s">
        <v>217</v>
      </c>
      <c r="E49" s="158" t="s">
        <v>214</v>
      </c>
      <c r="F49" s="161">
        <v>85.8</v>
      </c>
      <c r="G49" s="161"/>
      <c r="H49" s="161"/>
      <c r="I49" s="162"/>
      <c r="J49" s="161"/>
      <c r="K49" s="162"/>
      <c r="L49" s="161"/>
      <c r="M49" s="163"/>
      <c r="N49" s="150">
        <v>32</v>
      </c>
      <c r="O49" s="151" t="s">
        <v>111</v>
      </c>
    </row>
    <row r="50" spans="1:15" s="14" customFormat="1" ht="24" customHeight="1">
      <c r="A50" s="152" t="s">
        <v>218</v>
      </c>
      <c r="B50" s="152" t="s">
        <v>107</v>
      </c>
      <c r="C50" s="153" t="s">
        <v>219</v>
      </c>
      <c r="D50" s="154" t="s">
        <v>220</v>
      </c>
      <c r="E50" s="152" t="s">
        <v>214</v>
      </c>
      <c r="F50" s="155">
        <v>33.6</v>
      </c>
      <c r="G50" s="155"/>
      <c r="H50" s="155"/>
      <c r="I50" s="156"/>
      <c r="J50" s="155"/>
      <c r="K50" s="156"/>
      <c r="L50" s="155"/>
      <c r="M50" s="157"/>
      <c r="N50" s="149">
        <v>16</v>
      </c>
      <c r="O50" s="14" t="s">
        <v>111</v>
      </c>
    </row>
    <row r="51" spans="1:15" s="14" customFormat="1" ht="13.5" customHeight="1">
      <c r="A51" s="158" t="s">
        <v>221</v>
      </c>
      <c r="B51" s="158" t="s">
        <v>121</v>
      </c>
      <c r="C51" s="159" t="s">
        <v>222</v>
      </c>
      <c r="D51" s="160" t="s">
        <v>223</v>
      </c>
      <c r="E51" s="158" t="s">
        <v>110</v>
      </c>
      <c r="F51" s="161">
        <v>0.222</v>
      </c>
      <c r="G51" s="161"/>
      <c r="H51" s="161"/>
      <c r="I51" s="162"/>
      <c r="J51" s="161"/>
      <c r="K51" s="162"/>
      <c r="L51" s="161"/>
      <c r="M51" s="163"/>
      <c r="N51" s="150">
        <v>32</v>
      </c>
      <c r="O51" s="151" t="s">
        <v>111</v>
      </c>
    </row>
    <row r="52" spans="1:15" s="14" customFormat="1" ht="24" customHeight="1">
      <c r="A52" s="152" t="s">
        <v>224</v>
      </c>
      <c r="B52" s="152" t="s">
        <v>107</v>
      </c>
      <c r="C52" s="153" t="s">
        <v>225</v>
      </c>
      <c r="D52" s="154" t="s">
        <v>226</v>
      </c>
      <c r="E52" s="152" t="s">
        <v>214</v>
      </c>
      <c r="F52" s="155">
        <v>47.4</v>
      </c>
      <c r="G52" s="155"/>
      <c r="H52" s="155"/>
      <c r="I52" s="156"/>
      <c r="J52" s="155"/>
      <c r="K52" s="156"/>
      <c r="L52" s="155"/>
      <c r="M52" s="157"/>
      <c r="N52" s="149">
        <v>16</v>
      </c>
      <c r="O52" s="14" t="s">
        <v>111</v>
      </c>
    </row>
    <row r="53" spans="1:15" s="14" customFormat="1" ht="13.5" customHeight="1">
      <c r="A53" s="158" t="s">
        <v>227</v>
      </c>
      <c r="B53" s="158" t="s">
        <v>121</v>
      </c>
      <c r="C53" s="159" t="s">
        <v>228</v>
      </c>
      <c r="D53" s="160" t="s">
        <v>229</v>
      </c>
      <c r="E53" s="158" t="s">
        <v>110</v>
      </c>
      <c r="F53" s="161">
        <v>1.434</v>
      </c>
      <c r="G53" s="161"/>
      <c r="H53" s="161"/>
      <c r="I53" s="162"/>
      <c r="J53" s="161"/>
      <c r="K53" s="162"/>
      <c r="L53" s="161"/>
      <c r="M53" s="163"/>
      <c r="N53" s="150">
        <v>32</v>
      </c>
      <c r="O53" s="151" t="s">
        <v>111</v>
      </c>
    </row>
    <row r="54" spans="1:15" s="14" customFormat="1" ht="13.5" customHeight="1">
      <c r="A54" s="158" t="s">
        <v>230</v>
      </c>
      <c r="B54" s="158" t="s">
        <v>121</v>
      </c>
      <c r="C54" s="159" t="s">
        <v>231</v>
      </c>
      <c r="D54" s="160" t="s">
        <v>232</v>
      </c>
      <c r="E54" s="158" t="s">
        <v>110</v>
      </c>
      <c r="F54" s="161">
        <v>3.951</v>
      </c>
      <c r="G54" s="161"/>
      <c r="H54" s="161"/>
      <c r="I54" s="162"/>
      <c r="J54" s="161"/>
      <c r="K54" s="162"/>
      <c r="L54" s="161"/>
      <c r="M54" s="163"/>
      <c r="N54" s="150">
        <v>32</v>
      </c>
      <c r="O54" s="151" t="s">
        <v>111</v>
      </c>
    </row>
    <row r="55" spans="1:15" s="14" customFormat="1" ht="24" customHeight="1">
      <c r="A55" s="152" t="s">
        <v>233</v>
      </c>
      <c r="B55" s="152" t="s">
        <v>107</v>
      </c>
      <c r="C55" s="153" t="s">
        <v>234</v>
      </c>
      <c r="D55" s="154" t="s">
        <v>235</v>
      </c>
      <c r="E55" s="152" t="s">
        <v>110</v>
      </c>
      <c r="F55" s="155">
        <v>5.317</v>
      </c>
      <c r="G55" s="155"/>
      <c r="H55" s="155"/>
      <c r="I55" s="156"/>
      <c r="J55" s="155"/>
      <c r="K55" s="156"/>
      <c r="L55" s="155"/>
      <c r="M55" s="157"/>
      <c r="N55" s="149">
        <v>16</v>
      </c>
      <c r="O55" s="14" t="s">
        <v>111</v>
      </c>
    </row>
    <row r="56" spans="1:15" s="14" customFormat="1" ht="13.5" customHeight="1">
      <c r="A56" s="152" t="s">
        <v>236</v>
      </c>
      <c r="B56" s="152" t="s">
        <v>107</v>
      </c>
      <c r="C56" s="153" t="s">
        <v>237</v>
      </c>
      <c r="D56" s="154" t="s">
        <v>238</v>
      </c>
      <c r="E56" s="152" t="s">
        <v>46</v>
      </c>
      <c r="F56" s="155">
        <v>34.161</v>
      </c>
      <c r="G56" s="155"/>
      <c r="H56" s="155"/>
      <c r="I56" s="156"/>
      <c r="J56" s="155"/>
      <c r="K56" s="156"/>
      <c r="L56" s="155"/>
      <c r="M56" s="157"/>
      <c r="N56" s="149">
        <v>16</v>
      </c>
      <c r="O56" s="14" t="s">
        <v>111</v>
      </c>
    </row>
    <row r="57" spans="1:15" s="130" customFormat="1" ht="12.75" customHeight="1">
      <c r="A57" s="164"/>
      <c r="B57" s="165" t="s">
        <v>63</v>
      </c>
      <c r="C57" s="166" t="s">
        <v>239</v>
      </c>
      <c r="D57" s="166" t="s">
        <v>240</v>
      </c>
      <c r="E57" s="164"/>
      <c r="F57" s="164"/>
      <c r="G57" s="164"/>
      <c r="H57" s="167"/>
      <c r="I57" s="164"/>
      <c r="J57" s="167"/>
      <c r="K57" s="164"/>
      <c r="L57" s="167"/>
      <c r="M57" s="164"/>
      <c r="O57" s="135" t="s">
        <v>105</v>
      </c>
    </row>
    <row r="58" spans="1:15" s="14" customFormat="1" ht="13.5" customHeight="1">
      <c r="A58" s="152" t="s">
        <v>241</v>
      </c>
      <c r="B58" s="152" t="s">
        <v>107</v>
      </c>
      <c r="C58" s="153" t="s">
        <v>242</v>
      </c>
      <c r="D58" s="154" t="s">
        <v>243</v>
      </c>
      <c r="E58" s="152" t="s">
        <v>128</v>
      </c>
      <c r="F58" s="155">
        <v>3.2</v>
      </c>
      <c r="G58" s="155"/>
      <c r="H58" s="155"/>
      <c r="I58" s="156"/>
      <c r="J58" s="155"/>
      <c r="K58" s="156"/>
      <c r="L58" s="155"/>
      <c r="M58" s="157"/>
      <c r="N58" s="149">
        <v>16</v>
      </c>
      <c r="O58" s="14" t="s">
        <v>111</v>
      </c>
    </row>
    <row r="59" spans="1:15" s="14" customFormat="1" ht="13.5" customHeight="1">
      <c r="A59" s="152" t="s">
        <v>244</v>
      </c>
      <c r="B59" s="152" t="s">
        <v>107</v>
      </c>
      <c r="C59" s="153" t="s">
        <v>245</v>
      </c>
      <c r="D59" s="154" t="s">
        <v>246</v>
      </c>
      <c r="E59" s="152" t="s">
        <v>46</v>
      </c>
      <c r="F59" s="155">
        <v>3.37</v>
      </c>
      <c r="G59" s="155"/>
      <c r="H59" s="155"/>
      <c r="I59" s="156"/>
      <c r="J59" s="155"/>
      <c r="K59" s="156"/>
      <c r="L59" s="155"/>
      <c r="M59" s="157"/>
      <c r="N59" s="149">
        <v>16</v>
      </c>
      <c r="O59" s="14" t="s">
        <v>111</v>
      </c>
    </row>
    <row r="60" spans="1:15" s="130" customFormat="1" ht="12.75" customHeight="1">
      <c r="A60" s="164"/>
      <c r="B60" s="165" t="s">
        <v>63</v>
      </c>
      <c r="C60" s="166" t="s">
        <v>247</v>
      </c>
      <c r="D60" s="166" t="s">
        <v>248</v>
      </c>
      <c r="E60" s="164"/>
      <c r="F60" s="164"/>
      <c r="G60" s="164"/>
      <c r="H60" s="167"/>
      <c r="I60" s="164"/>
      <c r="J60" s="167"/>
      <c r="K60" s="164"/>
      <c r="L60" s="167"/>
      <c r="M60" s="164"/>
      <c r="O60" s="135" t="s">
        <v>105</v>
      </c>
    </row>
    <row r="61" spans="1:15" s="14" customFormat="1" ht="24" customHeight="1">
      <c r="A61" s="152" t="s">
        <v>249</v>
      </c>
      <c r="B61" s="152" t="s">
        <v>107</v>
      </c>
      <c r="C61" s="153" t="s">
        <v>250</v>
      </c>
      <c r="D61" s="154" t="s">
        <v>251</v>
      </c>
      <c r="E61" s="152" t="s">
        <v>198</v>
      </c>
      <c r="F61" s="155">
        <v>1</v>
      </c>
      <c r="G61" s="155"/>
      <c r="H61" s="155"/>
      <c r="I61" s="156"/>
      <c r="J61" s="155"/>
      <c r="K61" s="156"/>
      <c r="L61" s="155"/>
      <c r="M61" s="157"/>
      <c r="N61" s="149">
        <v>16</v>
      </c>
      <c r="O61" s="14" t="s">
        <v>111</v>
      </c>
    </row>
    <row r="62" spans="1:15" s="14" customFormat="1" ht="24" customHeight="1">
      <c r="A62" s="152" t="s">
        <v>252</v>
      </c>
      <c r="B62" s="152" t="s">
        <v>107</v>
      </c>
      <c r="C62" s="153" t="s">
        <v>253</v>
      </c>
      <c r="D62" s="154" t="s">
        <v>254</v>
      </c>
      <c r="E62" s="152" t="s">
        <v>46</v>
      </c>
      <c r="F62" s="155">
        <v>2.5</v>
      </c>
      <c r="G62" s="155"/>
      <c r="H62" s="155"/>
      <c r="I62" s="156"/>
      <c r="J62" s="155"/>
      <c r="K62" s="156"/>
      <c r="L62" s="155"/>
      <c r="M62" s="157"/>
      <c r="N62" s="149">
        <v>16</v>
      </c>
      <c r="O62" s="14" t="s">
        <v>111</v>
      </c>
    </row>
    <row r="63" spans="1:15" s="130" customFormat="1" ht="12.75" customHeight="1">
      <c r="A63" s="164"/>
      <c r="B63" s="165" t="s">
        <v>63</v>
      </c>
      <c r="C63" s="166" t="s">
        <v>255</v>
      </c>
      <c r="D63" s="166" t="s">
        <v>256</v>
      </c>
      <c r="E63" s="164"/>
      <c r="F63" s="164"/>
      <c r="G63" s="164"/>
      <c r="H63" s="167"/>
      <c r="I63" s="164"/>
      <c r="J63" s="167"/>
      <c r="K63" s="164"/>
      <c r="L63" s="167"/>
      <c r="M63" s="164"/>
      <c r="O63" s="135" t="s">
        <v>105</v>
      </c>
    </row>
    <row r="64" spans="1:15" s="14" customFormat="1" ht="13.5" customHeight="1">
      <c r="A64" s="152" t="s">
        <v>257</v>
      </c>
      <c r="B64" s="152" t="s">
        <v>107</v>
      </c>
      <c r="C64" s="153" t="s">
        <v>258</v>
      </c>
      <c r="D64" s="154" t="s">
        <v>259</v>
      </c>
      <c r="E64" s="152" t="s">
        <v>128</v>
      </c>
      <c r="F64" s="155">
        <v>79.984</v>
      </c>
      <c r="G64" s="155"/>
      <c r="H64" s="155"/>
      <c r="I64" s="156"/>
      <c r="J64" s="155"/>
      <c r="K64" s="156"/>
      <c r="L64" s="155"/>
      <c r="M64" s="157"/>
      <c r="N64" s="149">
        <v>16</v>
      </c>
      <c r="O64" s="14" t="s">
        <v>111</v>
      </c>
    </row>
    <row r="65" spans="1:15" s="14" customFormat="1" ht="13.5" customHeight="1">
      <c r="A65" s="152" t="s">
        <v>260</v>
      </c>
      <c r="B65" s="152" t="s">
        <v>107</v>
      </c>
      <c r="C65" s="153" t="s">
        <v>261</v>
      </c>
      <c r="D65" s="154" t="s">
        <v>262</v>
      </c>
      <c r="E65" s="152" t="s">
        <v>128</v>
      </c>
      <c r="F65" s="155">
        <v>73.955</v>
      </c>
      <c r="G65" s="155"/>
      <c r="H65" s="155"/>
      <c r="I65" s="156"/>
      <c r="J65" s="155"/>
      <c r="K65" s="156"/>
      <c r="L65" s="155"/>
      <c r="M65" s="157"/>
      <c r="N65" s="149">
        <v>16</v>
      </c>
      <c r="O65" s="14" t="s">
        <v>111</v>
      </c>
    </row>
    <row r="66" spans="1:15" s="130" customFormat="1" ht="12.75" customHeight="1">
      <c r="A66" s="164"/>
      <c r="B66" s="168" t="s">
        <v>63</v>
      </c>
      <c r="C66" s="169" t="s">
        <v>121</v>
      </c>
      <c r="D66" s="169" t="s">
        <v>263</v>
      </c>
      <c r="E66" s="164"/>
      <c r="F66" s="164"/>
      <c r="G66" s="164"/>
      <c r="H66" s="170"/>
      <c r="I66" s="164"/>
      <c r="J66" s="170"/>
      <c r="K66" s="164"/>
      <c r="L66" s="170"/>
      <c r="M66" s="164"/>
      <c r="O66" s="132" t="s">
        <v>104</v>
      </c>
    </row>
    <row r="67" spans="1:15" s="130" customFormat="1" ht="12.75" customHeight="1">
      <c r="A67" s="164"/>
      <c r="B67" s="165" t="s">
        <v>63</v>
      </c>
      <c r="C67" s="166" t="s">
        <v>264</v>
      </c>
      <c r="D67" s="166" t="s">
        <v>265</v>
      </c>
      <c r="E67" s="164"/>
      <c r="F67" s="164"/>
      <c r="G67" s="164"/>
      <c r="H67" s="167"/>
      <c r="I67" s="164"/>
      <c r="J67" s="167"/>
      <c r="K67" s="164"/>
      <c r="L67" s="167"/>
      <c r="M67" s="164"/>
      <c r="O67" s="135" t="s">
        <v>105</v>
      </c>
    </row>
    <row r="68" spans="1:15" s="14" customFormat="1" ht="24" customHeight="1">
      <c r="A68" s="152" t="s">
        <v>266</v>
      </c>
      <c r="B68" s="152" t="s">
        <v>107</v>
      </c>
      <c r="C68" s="153" t="s">
        <v>267</v>
      </c>
      <c r="D68" s="154" t="s">
        <v>268</v>
      </c>
      <c r="E68" s="152" t="s">
        <v>198</v>
      </c>
      <c r="F68" s="155">
        <v>1</v>
      </c>
      <c r="G68" s="155"/>
      <c r="H68" s="155"/>
      <c r="I68" s="156"/>
      <c r="J68" s="155"/>
      <c r="K68" s="156"/>
      <c r="L68" s="155"/>
      <c r="M68" s="157"/>
      <c r="N68" s="149">
        <v>64</v>
      </c>
      <c r="O68" s="14" t="s">
        <v>111</v>
      </c>
    </row>
    <row r="69" spans="1:13" s="137" customFormat="1" ht="12.75" customHeight="1">
      <c r="A69" s="171"/>
      <c r="B69" s="171"/>
      <c r="C69" s="171"/>
      <c r="D69" s="172" t="s">
        <v>89</v>
      </c>
      <c r="E69" s="171"/>
      <c r="F69" s="171"/>
      <c r="G69" s="171"/>
      <c r="H69" s="173"/>
      <c r="I69" s="171"/>
      <c r="J69" s="173"/>
      <c r="K69" s="171"/>
      <c r="L69" s="173"/>
      <c r="M69" s="171"/>
    </row>
  </sheetData>
  <sheetProtection/>
  <printOptions/>
  <pageMargins left="0.5905511811023623" right="0.5905511811023623" top="0.5905511811023623" bottom="0.5905511811023623" header="0" footer="0"/>
  <pageSetup fitToHeight="999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Obec Stratena</cp:lastModifiedBy>
  <cp:lastPrinted>2013-12-16T12:09:48Z</cp:lastPrinted>
  <dcterms:created xsi:type="dcterms:W3CDTF">2014-09-02T19:41:37Z</dcterms:created>
  <dcterms:modified xsi:type="dcterms:W3CDTF">2014-09-08T10:41:12Z</dcterms:modified>
  <cp:category/>
  <cp:version/>
  <cp:contentType/>
  <cp:contentStatus/>
</cp:coreProperties>
</file>