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190"/>
  </bookViews>
  <sheets>
    <sheet name="Príjmy" sheetId="5" r:id="rId1"/>
    <sheet name="Výdavky" sheetId="6" r:id="rId2"/>
    <sheet name="Hospod." sheetId="7" r:id="rId3"/>
  </sheets>
  <definedNames>
    <definedName name="__shared_2_0_0">#REF!+#REF!+#REF!</definedName>
  </definedNames>
  <calcPr calcId="124519"/>
</workbook>
</file>

<file path=xl/calcChain.xml><?xml version="1.0" encoding="utf-8"?>
<calcChain xmlns="http://schemas.openxmlformats.org/spreadsheetml/2006/main">
  <c r="E242" i="6"/>
  <c r="D217"/>
  <c r="F122"/>
  <c r="E122"/>
  <c r="D122"/>
  <c r="F82"/>
  <c r="E82"/>
  <c r="D82"/>
  <c r="F291"/>
  <c r="F284"/>
  <c r="F280"/>
  <c r="F272"/>
  <c r="F267"/>
  <c r="F261"/>
  <c r="F256"/>
  <c r="F253"/>
  <c r="F247"/>
  <c r="F242"/>
  <c r="F238"/>
  <c r="F234"/>
  <c r="F223"/>
  <c r="F217"/>
  <c r="F167"/>
  <c r="F112"/>
  <c r="F56"/>
  <c r="F7"/>
  <c r="F60" i="5"/>
  <c r="E60"/>
  <c r="D60"/>
  <c r="F56"/>
  <c r="E56"/>
  <c r="D56"/>
  <c r="F40"/>
  <c r="F35"/>
  <c r="F31"/>
  <c r="F24"/>
  <c r="F21"/>
  <c r="F18"/>
  <c r="F15"/>
  <c r="F9"/>
  <c r="D19" i="7"/>
  <c r="D17"/>
  <c r="C17"/>
  <c r="B17"/>
  <c r="C11"/>
  <c r="C19" s="1"/>
  <c r="B11"/>
  <c r="B19" s="1"/>
  <c r="D11"/>
  <c r="F278" i="6" l="1"/>
  <c r="F27" i="5"/>
  <c r="F7" s="1"/>
  <c r="F66" s="1"/>
  <c r="F5" i="6"/>
  <c r="D291"/>
  <c r="E284"/>
  <c r="D284"/>
  <c r="E280"/>
  <c r="D280"/>
  <c r="E167"/>
  <c r="D167"/>
  <c r="E112"/>
  <c r="D112"/>
  <c r="E56"/>
  <c r="D56"/>
  <c r="E7"/>
  <c r="D7"/>
  <c r="E40" i="5"/>
  <c r="D40"/>
  <c r="E24"/>
  <c r="D24"/>
  <c r="E21"/>
  <c r="D21"/>
  <c r="E18"/>
  <c r="D18"/>
  <c r="E15"/>
  <c r="D15"/>
  <c r="E9"/>
  <c r="D9"/>
  <c r="D278" i="6" l="1"/>
  <c r="E278"/>
  <c r="F294"/>
  <c r="E291"/>
  <c r="E272"/>
  <c r="D272"/>
  <c r="E267"/>
  <c r="D267"/>
  <c r="E261"/>
  <c r="D261"/>
  <c r="E256"/>
  <c r="D256"/>
  <c r="E253"/>
  <c r="D253"/>
  <c r="E247"/>
  <c r="D247"/>
  <c r="D242"/>
  <c r="E238"/>
  <c r="D238"/>
  <c r="E234"/>
  <c r="D234"/>
  <c r="E223"/>
  <c r="D223"/>
  <c r="E217"/>
  <c r="E35" i="5"/>
  <c r="D35"/>
  <c r="E31"/>
  <c r="D31"/>
  <c r="D5" i="6" l="1"/>
  <c r="D294" s="1"/>
  <c r="E5"/>
  <c r="D27" i="5"/>
  <c r="D7" s="1"/>
  <c r="D66" s="1"/>
  <c r="E27"/>
  <c r="E294" i="6" l="1"/>
  <c r="E7" i="5"/>
  <c r="E66" l="1"/>
</calcChain>
</file>

<file path=xl/sharedStrings.xml><?xml version="1.0" encoding="utf-8"?>
<sst xmlns="http://schemas.openxmlformats.org/spreadsheetml/2006/main" count="307" uniqueCount="195">
  <si>
    <t>Členenie</t>
  </si>
  <si>
    <t>Názov</t>
  </si>
  <si>
    <t>Schválený</t>
  </si>
  <si>
    <t/>
  </si>
  <si>
    <t>rozpočet</t>
  </si>
  <si>
    <t>€</t>
  </si>
  <si>
    <t>Bežné príjmy</t>
  </si>
  <si>
    <t>Transfery zo štátneho rozpočtu</t>
  </si>
  <si>
    <t>Daňové príjmy</t>
  </si>
  <si>
    <t>Výnos z dane z príjmov</t>
  </si>
  <si>
    <t>Dane z majetku</t>
  </si>
  <si>
    <t>Z pozemkov</t>
  </si>
  <si>
    <t>Zo stavieb</t>
  </si>
  <si>
    <t>Za psa</t>
  </si>
  <si>
    <t>Za ubytovanie</t>
  </si>
  <si>
    <t>Za kom.odpady a a drobný stav.odpad</t>
  </si>
  <si>
    <t>Nedaňové príjmy</t>
  </si>
  <si>
    <t>Z prenajatých budov, priestorov a objektov</t>
  </si>
  <si>
    <t>Ostatné poplatky- správne poplatky</t>
  </si>
  <si>
    <t>223001/2</t>
  </si>
  <si>
    <t>223001/3</t>
  </si>
  <si>
    <t>223001/4</t>
  </si>
  <si>
    <t>223001/5</t>
  </si>
  <si>
    <t>223001/6</t>
  </si>
  <si>
    <t>223001/7</t>
  </si>
  <si>
    <t>Úroky z vkladov</t>
  </si>
  <si>
    <t>Kapitálové príjmy</t>
  </si>
  <si>
    <t>Finančné operácie</t>
  </si>
  <si>
    <t>Príjmy celkom</t>
  </si>
  <si>
    <t>Bežné výdavky</t>
  </si>
  <si>
    <t>01.1.1.6</t>
  </si>
  <si>
    <t>Tarifný plat</t>
  </si>
  <si>
    <t>Príplatky</t>
  </si>
  <si>
    <t>Poistné do Všeobecnej zdrav.poisť.</t>
  </si>
  <si>
    <t>Poistné do Soc.poisť.-nemocenské</t>
  </si>
  <si>
    <t>Poistné do Soc.poisť.-dôchodkové</t>
  </si>
  <si>
    <t>Poistné do Soc.poisť.-úrazové</t>
  </si>
  <si>
    <t>Poistné do Soc.poisť.-invalidné</t>
  </si>
  <si>
    <t>Poistné do Soc.poisť.-nezamestnanosť</t>
  </si>
  <si>
    <t>Poistné do Soc.poisť.-rezervný fond</t>
  </si>
  <si>
    <t>Cestovné náhrady</t>
  </si>
  <si>
    <t>Energie- elektrina</t>
  </si>
  <si>
    <t>Vodné,stočné</t>
  </si>
  <si>
    <t>Poštové a telekomunikačné služby</t>
  </si>
  <si>
    <t>Interierové vybavenie- stôl, stoličky</t>
  </si>
  <si>
    <t>Všeobecný materiál- papier, toner, farby, diskety, tlačivá, lekár.</t>
  </si>
  <si>
    <t>Knihy,časopisy,noviny</t>
  </si>
  <si>
    <t>Pracovné odevy,obuv a prac.pomôcky</t>
  </si>
  <si>
    <t>Palivá ako zdroj energie</t>
  </si>
  <si>
    <t>Reprezentačné</t>
  </si>
  <si>
    <t>Poistenie</t>
  </si>
  <si>
    <t>Auto parkovne,znamka</t>
  </si>
  <si>
    <t>Palivo, mazivá, oleje, špec.kvapaliny</t>
  </si>
  <si>
    <t>Servis</t>
  </si>
  <si>
    <t>Rut.a štand.údržba výpočtovej techniky</t>
  </si>
  <si>
    <t>Školenia,kurzy,semináre</t>
  </si>
  <si>
    <t>Kult.poduj+oslava DPZ</t>
  </si>
  <si>
    <t>Propagácia,reklama,inzercia- Strac.spravodaj</t>
  </si>
  <si>
    <t>Všeobecné služby</t>
  </si>
  <si>
    <t>Špec.služby- audit, archív</t>
  </si>
  <si>
    <t>Náhrada mzdy a platu</t>
  </si>
  <si>
    <t>Štúdie, expetízy a posudky</t>
  </si>
  <si>
    <t>Stravovanie</t>
  </si>
  <si>
    <t>Poistné</t>
  </si>
  <si>
    <t>Prídel do sociálneho fondu</t>
  </si>
  <si>
    <t>Kolky</t>
  </si>
  <si>
    <t>Odmeny a príspevky</t>
  </si>
  <si>
    <t>Transfery rozpočtovej organizácii-spol.úr.</t>
  </si>
  <si>
    <t>Na členské príspevky v združeniach</t>
  </si>
  <si>
    <t>Finančná rozpočtová oblasť</t>
  </si>
  <si>
    <t>Poplatky a odvody-Banka</t>
  </si>
  <si>
    <t>O3.2.0</t>
  </si>
  <si>
    <t>Ochrana pred požiarmi</t>
  </si>
  <si>
    <t>Energie</t>
  </si>
  <si>
    <t>Všeobecný materiál</t>
  </si>
  <si>
    <t>Špeciálny materiál</t>
  </si>
  <si>
    <t>Palivo,mazivá,oleje,špeciál.kvapaliny</t>
  </si>
  <si>
    <t>Servis, údržba, opravy</t>
  </si>
  <si>
    <t>Rut a štand.údržba špeciálnych strojov</t>
  </si>
  <si>
    <t>Odmena preventívar</t>
  </si>
  <si>
    <t>O4.5.1.</t>
  </si>
  <si>
    <t>Cestná doprava</t>
  </si>
  <si>
    <t>Rut a štand.údržba budov, objektov</t>
  </si>
  <si>
    <t>O5.1.0.</t>
  </si>
  <si>
    <t>Nakladanie s odpadmi</t>
  </si>
  <si>
    <t>Odp.nádoby</t>
  </si>
  <si>
    <t>Všeobecné služby- Brantner</t>
  </si>
  <si>
    <t>O5.3.0.</t>
  </si>
  <si>
    <t>Znižovanie znečisťovania</t>
  </si>
  <si>
    <t>Údržba- park, zastávka, koše, lavičky</t>
  </si>
  <si>
    <t>Material-vrecia,metla,lopata,farba,stetce</t>
  </si>
  <si>
    <t>O6.2.0.</t>
  </si>
  <si>
    <t>Rozvoj obce</t>
  </si>
  <si>
    <t>Energie- pavilón, záchody</t>
  </si>
  <si>
    <t>Poh.hmoty-brigádypíla,</t>
  </si>
  <si>
    <t>O6.3.0.</t>
  </si>
  <si>
    <t>Zásobovanie vodou</t>
  </si>
  <si>
    <t>Vodovody,kanálizác</t>
  </si>
  <si>
    <t>O6.4.0.</t>
  </si>
  <si>
    <t>Verejné osvetlenie</t>
  </si>
  <si>
    <t>Materiál-ziarovky,ističe</t>
  </si>
  <si>
    <t>Odmeny za údržbu ver.osv.</t>
  </si>
  <si>
    <t>O8.2.0.9.</t>
  </si>
  <si>
    <t>Ostat.kult.služby-Kult.spol.zar Pelc</t>
  </si>
  <si>
    <t>Všeobecný materiál- štetce,farby,cement</t>
  </si>
  <si>
    <t>Konkurzy, súťaže- podujatia kult. a šport.</t>
  </si>
  <si>
    <t>O8.3.0.</t>
  </si>
  <si>
    <t>Vysielacie a vydavateľské služby-kablov.</t>
  </si>
  <si>
    <t>Rut a štandard.údržba telekomunuk.techn</t>
  </si>
  <si>
    <t>Odmeny za prípojky</t>
  </si>
  <si>
    <t>O8.4.0.</t>
  </si>
  <si>
    <t>Náboženské a iné spoločenské služby</t>
  </si>
  <si>
    <t>Rut a štand.údržba budov, objektov- cintorín</t>
  </si>
  <si>
    <t>Transfery na členské príspevky- ZMOS</t>
  </si>
  <si>
    <t>Materiál-drevo cint, farby</t>
  </si>
  <si>
    <t>Kapitálové výdavky</t>
  </si>
  <si>
    <t>Rekonštrukcia a modernizácia</t>
  </si>
  <si>
    <t>Splatenie výpožičky</t>
  </si>
  <si>
    <t>Výdavky celkom</t>
  </si>
  <si>
    <t>Skutočnosť</t>
  </si>
  <si>
    <t>223001/8</t>
  </si>
  <si>
    <t>Rut.a štand.údržba prac.odevov</t>
  </si>
  <si>
    <t>Dane</t>
  </si>
  <si>
    <t>Všeobecný material</t>
  </si>
  <si>
    <t>Kód</t>
  </si>
  <si>
    <t>zdroja</t>
  </si>
  <si>
    <t>Zo štátneho rozpočtu</t>
  </si>
  <si>
    <t>REGOB</t>
  </si>
  <si>
    <t>11N1</t>
  </si>
  <si>
    <t>Projekt ŠFM</t>
  </si>
  <si>
    <t>ŠFM</t>
  </si>
  <si>
    <t>11N2</t>
  </si>
  <si>
    <t>Spolufinancovanie ŠFM - úrad vlády</t>
  </si>
  <si>
    <t>11T1</t>
  </si>
  <si>
    <t>ESF prostr.ES</t>
  </si>
  <si>
    <t>ÚPSVAR</t>
  </si>
  <si>
    <t>ESF prostr.ŠR</t>
  </si>
  <si>
    <t>Dane za špecifické služby</t>
  </si>
  <si>
    <t>Káblová televízia</t>
  </si>
  <si>
    <t>Odpadové nádoby</t>
  </si>
  <si>
    <t>Vyhlásenie v MR</t>
  </si>
  <si>
    <t>Verejné WC Ladová</t>
  </si>
  <si>
    <t>Recyklačný fond</t>
  </si>
  <si>
    <t>Za stravné</t>
  </si>
  <si>
    <t>223001/9</t>
  </si>
  <si>
    <t>Za súťaž podkl.VO TIC</t>
  </si>
  <si>
    <t>Všeobecné verejné služby</t>
  </si>
  <si>
    <t xml:space="preserve">Kód </t>
  </si>
  <si>
    <t>Výpočtová technika</t>
  </si>
  <si>
    <t>Nájomné</t>
  </si>
  <si>
    <t>Odmeny zam.mimo prac.pomeru</t>
  </si>
  <si>
    <t>ŠFM - úrad vlády</t>
  </si>
  <si>
    <t>11T2</t>
  </si>
  <si>
    <t>ESF -prostr ŠR</t>
  </si>
  <si>
    <t>Výdavky obce</t>
  </si>
  <si>
    <t>Rut a štand.údržba prevádzkových strojov</t>
  </si>
  <si>
    <t>Rut a štand.údržba špec.strojov</t>
  </si>
  <si>
    <t xml:space="preserve">               Obec Stratená</t>
  </si>
  <si>
    <t xml:space="preserve">          HOSPODÁRENIE OBCE </t>
  </si>
  <si>
    <t>rok 2012</t>
  </si>
  <si>
    <t>Príjmy</t>
  </si>
  <si>
    <t xml:space="preserve"> - bežné</t>
  </si>
  <si>
    <t xml:space="preserve"> - kapitálové</t>
  </si>
  <si>
    <t xml:space="preserve"> - z fin.operácií</t>
  </si>
  <si>
    <t>Výdavky</t>
  </si>
  <si>
    <t>Schv.rozp.</t>
  </si>
  <si>
    <t>Úprava</t>
  </si>
  <si>
    <t>Spolu</t>
  </si>
  <si>
    <t>Hospodárenie</t>
  </si>
  <si>
    <t>Rozpočet obce Stratená na rok 2013</t>
  </si>
  <si>
    <t>1.- 8.</t>
  </si>
  <si>
    <t xml:space="preserve">Návrh </t>
  </si>
  <si>
    <t>na úpravu</t>
  </si>
  <si>
    <t>Školstvo</t>
  </si>
  <si>
    <t>223001/10</t>
  </si>
  <si>
    <t>Slov.vod.podn.</t>
  </si>
  <si>
    <t>Prevod prostriedkov</t>
  </si>
  <si>
    <t>Úvery a fin. výpomoci</t>
  </si>
  <si>
    <t>1.-8.</t>
  </si>
  <si>
    <t>Návrh</t>
  </si>
  <si>
    <t>Obci</t>
  </si>
  <si>
    <t>Poistné do ost.zdrav.poist.</t>
  </si>
  <si>
    <t>Cestovné náhrady - tuzemské</t>
  </si>
  <si>
    <t>Cestovné náhrady - zahraničné</t>
  </si>
  <si>
    <t>Komunikačná infraštruktúra</t>
  </si>
  <si>
    <t>Softvér</t>
  </si>
  <si>
    <t>Školenia, kurzy, semináre</t>
  </si>
  <si>
    <t>Propagácia, inzercia, reklama</t>
  </si>
  <si>
    <t>Špeciálne služby</t>
  </si>
  <si>
    <t>Poplatky a odvody</t>
  </si>
  <si>
    <t>Transfery obci</t>
  </si>
  <si>
    <t>Konkurzy a súťaže</t>
  </si>
  <si>
    <t>Realizácia nových stavieb</t>
  </si>
  <si>
    <t>Hrobové miesta</t>
  </si>
  <si>
    <t>_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</si>
</sst>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0.0"/>
  </numFmts>
  <fonts count="9">
    <font>
      <sz val="10"/>
      <name val="SimSun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0D0D0D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1DA"/>
        <bgColor rgb="FFC0C0C0"/>
      </patternFill>
    </fill>
    <fill>
      <patternFill patternType="solid">
        <fgColor theme="0"/>
        <bgColor rgb="FFE6E6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CE6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7" tint="0.79998168889431442"/>
        <bgColor rgb="FFE6E6FF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6"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6" fillId="0" borderId="7" xfId="0" applyFont="1" applyBorder="1"/>
    <xf numFmtId="0" fontId="5" fillId="0" borderId="7" xfId="0" applyFont="1" applyBorder="1"/>
    <xf numFmtId="0" fontId="1" fillId="0" borderId="15" xfId="0" applyFont="1" applyBorder="1" applyAlignment="1">
      <alignment horizontal="center"/>
    </xf>
    <xf numFmtId="0" fontId="4" fillId="0" borderId="7" xfId="0" applyFont="1" applyBorder="1"/>
    <xf numFmtId="0" fontId="7" fillId="0" borderId="7" xfId="0" applyFont="1" applyBorder="1"/>
    <xf numFmtId="0" fontId="1" fillId="0" borderId="7" xfId="0" applyFont="1" applyBorder="1"/>
    <xf numFmtId="0" fontId="1" fillId="0" borderId="15" xfId="0" applyFont="1" applyBorder="1"/>
    <xf numFmtId="0" fontId="4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3" fontId="1" fillId="0" borderId="7" xfId="0" applyNumberFormat="1" applyFont="1" applyBorder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0" fontId="4" fillId="4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/>
    <xf numFmtId="0" fontId="1" fillId="5" borderId="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5" fillId="0" borderId="19" xfId="0" applyFont="1" applyBorder="1"/>
    <xf numFmtId="0" fontId="1" fillId="0" borderId="19" xfId="0" applyFont="1" applyBorder="1"/>
    <xf numFmtId="0" fontId="7" fillId="0" borderId="19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26" xfId="0" applyFont="1" applyFill="1" applyBorder="1"/>
    <xf numFmtId="2" fontId="1" fillId="0" borderId="7" xfId="0" applyNumberFormat="1" applyFont="1" applyBorder="1"/>
    <xf numFmtId="0" fontId="1" fillId="0" borderId="0" xfId="0" applyFont="1" applyAlignment="1">
      <alignment horizontal="center"/>
    </xf>
    <xf numFmtId="2" fontId="1" fillId="0" borderId="19" xfId="0" applyNumberFormat="1" applyFont="1" applyBorder="1"/>
    <xf numFmtId="2" fontId="1" fillId="0" borderId="0" xfId="0" applyNumberFormat="1" applyFont="1" applyBorder="1"/>
    <xf numFmtId="0" fontId="1" fillId="9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5" fillId="0" borderId="19" xfId="0" applyNumberFormat="1" applyFont="1" applyBorder="1"/>
    <xf numFmtId="2" fontId="1" fillId="0" borderId="21" xfId="0" applyNumberFormat="1" applyFont="1" applyBorder="1"/>
    <xf numFmtId="0" fontId="1" fillId="0" borderId="25" xfId="0" applyFont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4" fillId="0" borderId="7" xfId="0" applyNumberFormat="1" applyFont="1" applyBorder="1"/>
    <xf numFmtId="0" fontId="4" fillId="0" borderId="0" xfId="0" applyFont="1"/>
    <xf numFmtId="0" fontId="1" fillId="0" borderId="14" xfId="0" applyFont="1" applyBorder="1"/>
    <xf numFmtId="2" fontId="1" fillId="0" borderId="8" xfId="0" applyNumberFormat="1" applyFont="1" applyBorder="1"/>
    <xf numFmtId="2" fontId="7" fillId="0" borderId="19" xfId="0" applyNumberFormat="1" applyFont="1" applyBorder="1"/>
    <xf numFmtId="4" fontId="4" fillId="0" borderId="19" xfId="0" applyNumberFormat="1" applyFont="1" applyBorder="1"/>
    <xf numFmtId="0" fontId="1" fillId="9" borderId="1" xfId="0" applyFont="1" applyFill="1" applyBorder="1"/>
    <xf numFmtId="0" fontId="1" fillId="9" borderId="9" xfId="0" applyFont="1" applyFill="1" applyBorder="1"/>
    <xf numFmtId="0" fontId="1" fillId="0" borderId="21" xfId="0" applyFont="1" applyBorder="1"/>
    <xf numFmtId="0" fontId="4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3" fontId="4" fillId="0" borderId="17" xfId="0" applyNumberFormat="1" applyFont="1" applyBorder="1"/>
    <xf numFmtId="2" fontId="4" fillId="0" borderId="17" xfId="0" applyNumberFormat="1" applyFont="1" applyBorder="1"/>
    <xf numFmtId="0" fontId="1" fillId="10" borderId="32" xfId="0" applyFont="1" applyFill="1" applyBorder="1" applyAlignment="1">
      <alignment horizontal="center"/>
    </xf>
    <xf numFmtId="0" fontId="1" fillId="12" borderId="33" xfId="0" applyFont="1" applyFill="1" applyBorder="1"/>
    <xf numFmtId="0" fontId="3" fillId="12" borderId="34" xfId="0" applyFont="1" applyFill="1" applyBorder="1"/>
    <xf numFmtId="0" fontId="1" fillId="13" borderId="27" xfId="0" applyFont="1" applyFill="1" applyBorder="1" applyAlignment="1">
      <alignment horizontal="center"/>
    </xf>
    <xf numFmtId="0" fontId="1" fillId="14" borderId="28" xfId="0" applyFont="1" applyFill="1" applyBorder="1"/>
    <xf numFmtId="0" fontId="4" fillId="14" borderId="29" xfId="0" applyFont="1" applyFill="1" applyBorder="1"/>
    <xf numFmtId="0" fontId="1" fillId="13" borderId="15" xfId="0" applyFont="1" applyFill="1" applyBorder="1"/>
    <xf numFmtId="0" fontId="1" fillId="14" borderId="7" xfId="0" applyFont="1" applyFill="1" applyBorder="1" applyAlignment="1">
      <alignment horizontal="center"/>
    </xf>
    <xf numFmtId="0" fontId="4" fillId="14" borderId="11" xfId="0" applyFont="1" applyFill="1" applyBorder="1"/>
    <xf numFmtId="0" fontId="4" fillId="14" borderId="5" xfId="0" applyFont="1" applyFill="1" applyBorder="1"/>
    <xf numFmtId="0" fontId="1" fillId="15" borderId="29" xfId="0" applyFont="1" applyFill="1" applyBorder="1"/>
    <xf numFmtId="0" fontId="4" fillId="15" borderId="29" xfId="0" applyFont="1" applyFill="1" applyBorder="1"/>
    <xf numFmtId="0" fontId="4" fillId="15" borderId="30" xfId="0" applyFont="1" applyFill="1" applyBorder="1"/>
    <xf numFmtId="3" fontId="4" fillId="15" borderId="29" xfId="0" applyNumberFormat="1" applyFont="1" applyFill="1" applyBorder="1"/>
    <xf numFmtId="0" fontId="1" fillId="12" borderId="34" xfId="0" applyFont="1" applyFill="1" applyBorder="1"/>
    <xf numFmtId="2" fontId="4" fillId="12" borderId="34" xfId="0" applyNumberFormat="1" applyFont="1" applyFill="1" applyBorder="1"/>
    <xf numFmtId="2" fontId="4" fillId="12" borderId="35" xfId="0" applyNumberFormat="1" applyFont="1" applyFill="1" applyBorder="1"/>
    <xf numFmtId="0" fontId="4" fillId="12" borderId="34" xfId="0" applyFont="1" applyFill="1" applyBorder="1"/>
    <xf numFmtId="0" fontId="4" fillId="2" borderId="26" xfId="0" applyFont="1" applyFill="1" applyBorder="1" applyAlignment="1">
      <alignment horizontal="center"/>
    </xf>
    <xf numFmtId="0" fontId="4" fillId="14" borderId="7" xfId="0" applyFont="1" applyFill="1" applyBorder="1"/>
    <xf numFmtId="0" fontId="1" fillId="11" borderId="3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14" borderId="8" xfId="0" applyFont="1" applyFill="1" applyBorder="1"/>
    <xf numFmtId="0" fontId="5" fillId="0" borderId="8" xfId="0" applyFont="1" applyBorder="1"/>
    <xf numFmtId="0" fontId="1" fillId="0" borderId="8" xfId="0" applyFont="1" applyBorder="1"/>
    <xf numFmtId="0" fontId="7" fillId="0" borderId="8" xfId="0" applyFont="1" applyBorder="1"/>
    <xf numFmtId="2" fontId="1" fillId="8" borderId="8" xfId="0" applyNumberFormat="1" applyFont="1" applyFill="1" applyBorder="1"/>
    <xf numFmtId="2" fontId="1" fillId="8" borderId="18" xfId="0" applyNumberFormat="1" applyFont="1" applyFill="1" applyBorder="1"/>
    <xf numFmtId="0" fontId="4" fillId="8" borderId="14" xfId="0" applyFont="1" applyFill="1" applyBorder="1"/>
    <xf numFmtId="0" fontId="1" fillId="6" borderId="37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4" xfId="0" applyFont="1" applyFill="1" applyBorder="1"/>
    <xf numFmtId="2" fontId="1" fillId="8" borderId="38" xfId="0" applyNumberFormat="1" applyFont="1" applyFill="1" applyBorder="1"/>
    <xf numFmtId="0" fontId="1" fillId="0" borderId="40" xfId="0" applyFont="1" applyBorder="1" applyAlignment="1">
      <alignment horizontal="center"/>
    </xf>
    <xf numFmtId="0" fontId="1" fillId="0" borderId="42" xfId="0" applyFont="1" applyBorder="1"/>
    <xf numFmtId="2" fontId="1" fillId="0" borderId="43" xfId="0" applyNumberFormat="1" applyFont="1" applyBorder="1"/>
    <xf numFmtId="2" fontId="1" fillId="8" borderId="44" xfId="0" applyNumberFormat="1" applyFont="1" applyFill="1" applyBorder="1"/>
    <xf numFmtId="0" fontId="1" fillId="0" borderId="41" xfId="0" applyFont="1" applyBorder="1" applyAlignment="1">
      <alignment horizontal="center"/>
    </xf>
    <xf numFmtId="2" fontId="4" fillId="14" borderId="29" xfId="0" applyNumberFormat="1" applyFont="1" applyFill="1" applyBorder="1"/>
    <xf numFmtId="0" fontId="4" fillId="14" borderId="31" xfId="0" applyFont="1" applyFill="1" applyBorder="1"/>
    <xf numFmtId="2" fontId="4" fillId="12" borderId="36" xfId="0" applyNumberFormat="1" applyFont="1" applyFill="1" applyBorder="1"/>
    <xf numFmtId="2" fontId="7" fillId="0" borderId="7" xfId="0" applyNumberFormat="1" applyFont="1" applyBorder="1"/>
    <xf numFmtId="4" fontId="4" fillId="15" borderId="29" xfId="0" applyNumberFormat="1" applyFont="1" applyFill="1" applyBorder="1"/>
    <xf numFmtId="3" fontId="4" fillId="15" borderId="31" xfId="0" applyNumberFormat="1" applyFont="1" applyFill="1" applyBorder="1"/>
    <xf numFmtId="2" fontId="1" fillId="0" borderId="14" xfId="0" applyNumberFormat="1" applyFont="1" applyBorder="1"/>
    <xf numFmtId="0" fontId="4" fillId="15" borderId="31" xfId="0" applyFont="1" applyFill="1" applyBorder="1"/>
    <xf numFmtId="0" fontId="1" fillId="0" borderId="18" xfId="0" applyFont="1" applyBorder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4" borderId="14" xfId="0" applyFont="1" applyFill="1" applyBorder="1"/>
    <xf numFmtId="0" fontId="7" fillId="0" borderId="15" xfId="0" applyFont="1" applyBorder="1" applyAlignment="1">
      <alignment horizontal="center"/>
    </xf>
    <xf numFmtId="1" fontId="1" fillId="0" borderId="8" xfId="0" applyNumberFormat="1" applyFont="1" applyBorder="1"/>
    <xf numFmtId="1" fontId="1" fillId="0" borderId="8" xfId="0" applyNumberFormat="1" applyFont="1" applyBorder="1" applyAlignment="1">
      <alignment horizontal="right"/>
    </xf>
    <xf numFmtId="1" fontId="1" fillId="8" borderId="39" xfId="0" applyNumberFormat="1" applyFont="1" applyFill="1" applyBorder="1"/>
    <xf numFmtId="1" fontId="1" fillId="8" borderId="18" xfId="0" applyNumberFormat="1" applyFont="1" applyFill="1" applyBorder="1"/>
    <xf numFmtId="165" fontId="1" fillId="0" borderId="8" xfId="0" applyNumberFormat="1" applyFont="1" applyBorder="1"/>
    <xf numFmtId="1" fontId="1" fillId="8" borderId="8" xfId="0" applyNumberFormat="1" applyFont="1" applyFill="1" applyBorder="1"/>
    <xf numFmtId="1" fontId="5" fillId="0" borderId="8" xfId="0" applyNumberFormat="1" applyFont="1" applyBorder="1"/>
    <xf numFmtId="1" fontId="1" fillId="0" borderId="14" xfId="0" applyNumberFormat="1" applyFont="1" applyBorder="1"/>
    <xf numFmtId="1" fontId="7" fillId="0" borderId="31" xfId="0" applyNumberFormat="1" applyFont="1" applyBorder="1"/>
    <xf numFmtId="1" fontId="7" fillId="0" borderId="8" xfId="0" applyNumberFormat="1" applyFont="1" applyBorder="1"/>
    <xf numFmtId="3" fontId="4" fillId="0" borderId="8" xfId="0" applyNumberFormat="1" applyFont="1" applyBorder="1"/>
    <xf numFmtId="3" fontId="1" fillId="0" borderId="8" xfId="0" applyNumberFormat="1" applyFont="1" applyBorder="1"/>
    <xf numFmtId="3" fontId="1" fillId="0" borderId="14" xfId="0" applyNumberFormat="1" applyFont="1" applyBorder="1"/>
    <xf numFmtId="3" fontId="4" fillId="0" borderId="18" xfId="0" applyNumberFormat="1" applyFont="1" applyBorder="1"/>
    <xf numFmtId="1" fontId="4" fillId="12" borderId="36" xfId="0" applyNumberFormat="1" applyFont="1" applyFill="1" applyBorder="1"/>
    <xf numFmtId="0" fontId="1" fillId="13" borderId="27" xfId="0" applyFont="1" applyFill="1" applyBorder="1"/>
    <xf numFmtId="1" fontId="4" fillId="15" borderId="29" xfId="0" applyNumberFormat="1" applyFont="1" applyFill="1" applyBorder="1"/>
    <xf numFmtId="2" fontId="4" fillId="15" borderId="29" xfId="0" applyNumberFormat="1" applyFont="1" applyFill="1" applyBorder="1"/>
    <xf numFmtId="1" fontId="4" fillId="15" borderId="31" xfId="0" applyNumberFormat="1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1D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70"/>
  <sheetViews>
    <sheetView tabSelected="1" topLeftCell="A2" workbookViewId="0">
      <selection activeCell="F55" sqref="F55"/>
    </sheetView>
  </sheetViews>
  <sheetFormatPr defaultRowHeight="12.75"/>
  <cols>
    <col min="1" max="1" width="5.7109375" customWidth="1"/>
    <col min="2" max="2" width="9.7109375" customWidth="1"/>
    <col min="3" max="3" width="33.7109375" customWidth="1"/>
    <col min="4" max="6" width="10.7109375" customWidth="1"/>
  </cols>
  <sheetData>
    <row r="2" spans="1:7" ht="18">
      <c r="C2" s="1" t="s">
        <v>169</v>
      </c>
      <c r="F2" s="1" t="s">
        <v>5</v>
      </c>
    </row>
    <row r="3" spans="1:7" ht="18.75" thickBot="1">
      <c r="C3" s="1"/>
      <c r="E3" s="53"/>
    </row>
    <row r="4" spans="1:7">
      <c r="A4" s="51" t="s">
        <v>124</v>
      </c>
      <c r="B4" s="42" t="s">
        <v>0</v>
      </c>
      <c r="C4" s="5" t="s">
        <v>1</v>
      </c>
      <c r="D4" s="5" t="s">
        <v>2</v>
      </c>
      <c r="E4" s="37" t="s">
        <v>119</v>
      </c>
      <c r="F4" s="104" t="s">
        <v>171</v>
      </c>
    </row>
    <row r="5" spans="1:7">
      <c r="A5" s="60" t="s">
        <v>125</v>
      </c>
      <c r="B5" s="43" t="s">
        <v>3</v>
      </c>
      <c r="C5" s="6" t="s">
        <v>3</v>
      </c>
      <c r="D5" s="7" t="s">
        <v>4</v>
      </c>
      <c r="E5" s="38" t="s">
        <v>170</v>
      </c>
      <c r="F5" s="105" t="s">
        <v>172</v>
      </c>
    </row>
    <row r="6" spans="1:7">
      <c r="A6" s="12"/>
      <c r="B6" s="46"/>
      <c r="C6" s="9"/>
      <c r="D6" s="10"/>
      <c r="E6" s="102"/>
      <c r="F6" s="106"/>
    </row>
    <row r="7" spans="1:7">
      <c r="A7" s="90"/>
      <c r="B7" s="91" t="s">
        <v>3</v>
      </c>
      <c r="C7" s="92" t="s">
        <v>6</v>
      </c>
      <c r="D7" s="93">
        <f>+D9+D15+D18+D21+D24+D27+D40</f>
        <v>221405</v>
      </c>
      <c r="E7" s="103">
        <f t="shared" ref="E7" si="0">+E9+E15+E18+E21+E24+E27+E40</f>
        <v>99726.42</v>
      </c>
      <c r="F7" s="107">
        <f t="shared" ref="F7" si="1">+F9+F15+F18+F21+F24+F27+F40</f>
        <v>70382</v>
      </c>
    </row>
    <row r="8" spans="1:7">
      <c r="A8" s="12"/>
      <c r="B8" s="28"/>
      <c r="C8" s="28"/>
      <c r="D8" s="13"/>
      <c r="E8" s="28"/>
      <c r="F8" s="68"/>
    </row>
    <row r="9" spans="1:7">
      <c r="A9" s="16">
        <v>111</v>
      </c>
      <c r="B9" s="44"/>
      <c r="C9" s="14" t="s">
        <v>7</v>
      </c>
      <c r="D9" s="15">
        <f>SUM(D10:D13)</f>
        <v>0</v>
      </c>
      <c r="E9" s="39">
        <f t="shared" ref="E9" si="2">SUM(E10:E13)</f>
        <v>364.27</v>
      </c>
      <c r="F9" s="108">
        <f t="shared" ref="F9" si="3">SUM(F10:F13)</f>
        <v>33</v>
      </c>
    </row>
    <row r="10" spans="1:7">
      <c r="A10" s="20"/>
      <c r="B10" s="45">
        <v>312001</v>
      </c>
      <c r="C10" s="19" t="s">
        <v>127</v>
      </c>
      <c r="D10" s="19">
        <v>0</v>
      </c>
      <c r="E10" s="40">
        <v>22.12</v>
      </c>
      <c r="F10" s="109">
        <v>22</v>
      </c>
    </row>
    <row r="11" spans="1:7">
      <c r="A11" s="20"/>
      <c r="B11" s="45">
        <v>312001</v>
      </c>
      <c r="C11" s="19" t="s">
        <v>173</v>
      </c>
      <c r="D11" s="19">
        <v>0</v>
      </c>
      <c r="E11" s="40">
        <v>11</v>
      </c>
      <c r="F11" s="109">
        <v>11</v>
      </c>
    </row>
    <row r="12" spans="1:7">
      <c r="A12" s="20"/>
      <c r="B12" s="45">
        <v>312001</v>
      </c>
      <c r="C12" s="19"/>
      <c r="D12" s="19"/>
      <c r="E12" s="40">
        <v>331.15</v>
      </c>
      <c r="F12" s="109"/>
    </row>
    <row r="13" spans="1:7">
      <c r="A13" s="20"/>
      <c r="B13" s="45">
        <v>312001</v>
      </c>
      <c r="C13" s="19"/>
      <c r="D13" s="19"/>
      <c r="E13" s="49"/>
      <c r="F13" s="69"/>
    </row>
    <row r="14" spans="1:7">
      <c r="A14" s="52"/>
      <c r="B14" s="3"/>
      <c r="C14" s="28"/>
      <c r="D14" s="28"/>
      <c r="E14" s="28"/>
      <c r="F14" s="68"/>
    </row>
    <row r="15" spans="1:7">
      <c r="A15" s="16" t="s">
        <v>128</v>
      </c>
      <c r="B15" s="26"/>
      <c r="C15" s="14" t="s">
        <v>130</v>
      </c>
      <c r="D15" s="15">
        <f>SUM(D16:D16)</f>
        <v>127500</v>
      </c>
      <c r="E15" s="57">
        <f t="shared" ref="E15:F15" si="4">SUM(E16:E16)</f>
        <v>47294.080000000002</v>
      </c>
      <c r="F15" s="143">
        <f t="shared" si="4"/>
        <v>0</v>
      </c>
      <c r="G15" t="s">
        <v>194</v>
      </c>
    </row>
    <row r="16" spans="1:7">
      <c r="A16" s="16"/>
      <c r="B16" s="26">
        <v>312001</v>
      </c>
      <c r="C16" s="19" t="s">
        <v>129</v>
      </c>
      <c r="D16" s="19">
        <v>127500</v>
      </c>
      <c r="E16" s="49">
        <v>47294.080000000002</v>
      </c>
      <c r="F16" s="137"/>
    </row>
    <row r="17" spans="1:6">
      <c r="A17" s="52"/>
      <c r="B17" s="3"/>
      <c r="C17" s="28"/>
      <c r="D17" s="28"/>
      <c r="E17" s="28"/>
      <c r="F17" s="144"/>
    </row>
    <row r="18" spans="1:6">
      <c r="A18" s="16" t="s">
        <v>131</v>
      </c>
      <c r="B18" s="26"/>
      <c r="C18" s="14" t="s">
        <v>132</v>
      </c>
      <c r="D18" s="15">
        <f>SUM(D19:D19)</f>
        <v>22500</v>
      </c>
      <c r="E18" s="57">
        <f t="shared" ref="E18:F18" si="5">SUM(E19:E19)</f>
        <v>8346.02</v>
      </c>
      <c r="F18" s="143">
        <f t="shared" si="5"/>
        <v>0</v>
      </c>
    </row>
    <row r="19" spans="1:6">
      <c r="A19" s="16"/>
      <c r="B19" s="26">
        <v>312001</v>
      </c>
      <c r="C19" s="19" t="s">
        <v>129</v>
      </c>
      <c r="D19" s="19">
        <v>22500</v>
      </c>
      <c r="E19" s="49">
        <v>8346.02</v>
      </c>
      <c r="F19" s="137"/>
    </row>
    <row r="20" spans="1:6">
      <c r="A20" s="52"/>
      <c r="B20" s="3"/>
      <c r="C20" s="28"/>
      <c r="D20" s="28"/>
      <c r="E20" s="28"/>
      <c r="F20" s="144"/>
    </row>
    <row r="21" spans="1:6">
      <c r="A21" s="16" t="s">
        <v>133</v>
      </c>
      <c r="B21" s="26"/>
      <c r="C21" s="14" t="s">
        <v>134</v>
      </c>
      <c r="D21" s="15">
        <f>SUM(D22:D22)</f>
        <v>0</v>
      </c>
      <c r="E21" s="57">
        <f t="shared" ref="E21:F21" si="6">SUM(E22:E22)</f>
        <v>1164.18</v>
      </c>
      <c r="F21" s="143">
        <f t="shared" si="6"/>
        <v>0</v>
      </c>
    </row>
    <row r="22" spans="1:6">
      <c r="A22" s="16"/>
      <c r="B22" s="26">
        <v>312001</v>
      </c>
      <c r="C22" s="19" t="s">
        <v>135</v>
      </c>
      <c r="D22" s="19"/>
      <c r="E22" s="49">
        <v>1164.18</v>
      </c>
      <c r="F22" s="137"/>
    </row>
    <row r="23" spans="1:6">
      <c r="A23" s="52"/>
      <c r="B23" s="3"/>
      <c r="C23" s="28"/>
      <c r="D23" s="28"/>
      <c r="E23" s="28"/>
      <c r="F23" s="144"/>
    </row>
    <row r="24" spans="1:6">
      <c r="A24" s="16" t="s">
        <v>133</v>
      </c>
      <c r="B24" s="26"/>
      <c r="C24" s="14" t="s">
        <v>136</v>
      </c>
      <c r="D24" s="15">
        <f>SUM(D25:D25)</f>
        <v>0</v>
      </c>
      <c r="E24" s="57">
        <f t="shared" ref="E24:F24" si="7">SUM(E25:E25)</f>
        <v>205.44</v>
      </c>
      <c r="F24" s="143">
        <f t="shared" si="7"/>
        <v>0</v>
      </c>
    </row>
    <row r="25" spans="1:6">
      <c r="A25" s="16"/>
      <c r="B25" s="26">
        <v>312001</v>
      </c>
      <c r="C25" s="19" t="s">
        <v>135</v>
      </c>
      <c r="D25" s="19"/>
      <c r="E25" s="40">
        <v>205.44</v>
      </c>
      <c r="F25" s="109"/>
    </row>
    <row r="26" spans="1:6">
      <c r="A26" s="52"/>
      <c r="B26" s="28"/>
      <c r="C26" s="28"/>
      <c r="D26" s="13"/>
      <c r="E26" s="28"/>
      <c r="F26" s="68"/>
    </row>
    <row r="27" spans="1:6">
      <c r="A27" s="16">
        <v>41</v>
      </c>
      <c r="B27" s="44">
        <v>100</v>
      </c>
      <c r="C27" s="14" t="s">
        <v>8</v>
      </c>
      <c r="D27" s="18">
        <f>+D29+D31+D35</f>
        <v>65660</v>
      </c>
      <c r="E27" s="41">
        <f t="shared" ref="E27" si="8">+E29+E31+E35</f>
        <v>38935.26</v>
      </c>
      <c r="F27" s="110">
        <f t="shared" ref="F27" si="9">+F29+F31+F35</f>
        <v>65160</v>
      </c>
    </row>
    <row r="28" spans="1:6">
      <c r="A28" s="52"/>
      <c r="B28" s="28"/>
      <c r="C28" s="28"/>
      <c r="D28" s="13"/>
      <c r="E28" s="28"/>
      <c r="F28" s="68"/>
    </row>
    <row r="29" spans="1:6">
      <c r="A29" s="16">
        <v>41</v>
      </c>
      <c r="B29" s="45">
        <v>111</v>
      </c>
      <c r="C29" s="17" t="s">
        <v>9</v>
      </c>
      <c r="D29" s="19">
        <v>20612</v>
      </c>
      <c r="E29" s="49">
        <v>13514.92</v>
      </c>
      <c r="F29" s="137">
        <v>20612</v>
      </c>
    </row>
    <row r="30" spans="1:6">
      <c r="A30" s="52"/>
      <c r="B30" s="28"/>
      <c r="C30" s="28"/>
      <c r="D30" s="13"/>
      <c r="E30" s="28"/>
      <c r="F30" s="68"/>
    </row>
    <row r="31" spans="1:6">
      <c r="A31" s="16">
        <v>41</v>
      </c>
      <c r="B31" s="45">
        <v>120</v>
      </c>
      <c r="C31" s="18" t="s">
        <v>10</v>
      </c>
      <c r="D31" s="15">
        <f>+D32+D33</f>
        <v>39480</v>
      </c>
      <c r="E31" s="39">
        <f t="shared" ref="E31:F31" si="10">+E32+E33</f>
        <v>22675.340000000004</v>
      </c>
      <c r="F31" s="108">
        <f t="shared" si="10"/>
        <v>39480</v>
      </c>
    </row>
    <row r="32" spans="1:6">
      <c r="A32" s="16"/>
      <c r="B32" s="45">
        <v>120001</v>
      </c>
      <c r="C32" s="19" t="s">
        <v>11</v>
      </c>
      <c r="D32" s="19">
        <v>33077</v>
      </c>
      <c r="E32" s="40">
        <v>17685.330000000002</v>
      </c>
      <c r="F32" s="109">
        <v>33077</v>
      </c>
    </row>
    <row r="33" spans="1:6">
      <c r="A33" s="16"/>
      <c r="B33" s="45">
        <v>120002</v>
      </c>
      <c r="C33" s="19" t="s">
        <v>12</v>
      </c>
      <c r="D33" s="19">
        <v>6403</v>
      </c>
      <c r="E33" s="40">
        <v>4990.01</v>
      </c>
      <c r="F33" s="109">
        <v>6403</v>
      </c>
    </row>
    <row r="34" spans="1:6">
      <c r="A34" s="52"/>
      <c r="B34" s="28"/>
      <c r="C34" s="28"/>
      <c r="D34" s="13"/>
      <c r="E34" s="28"/>
      <c r="F34" s="68"/>
    </row>
    <row r="35" spans="1:6">
      <c r="A35" s="16">
        <v>41</v>
      </c>
      <c r="B35" s="45">
        <v>133</v>
      </c>
      <c r="C35" s="18" t="s">
        <v>137</v>
      </c>
      <c r="D35" s="15">
        <f>+D36+D37+D38</f>
        <v>5568</v>
      </c>
      <c r="E35" s="57">
        <f t="shared" ref="E35:F35" si="11">+E36+E37+E38</f>
        <v>2745</v>
      </c>
      <c r="F35" s="108">
        <f t="shared" si="11"/>
        <v>5068</v>
      </c>
    </row>
    <row r="36" spans="1:6">
      <c r="A36" s="16"/>
      <c r="B36" s="45">
        <v>133001</v>
      </c>
      <c r="C36" s="19" t="s">
        <v>13</v>
      </c>
      <c r="D36" s="19">
        <v>168</v>
      </c>
      <c r="E36" s="49">
        <v>97</v>
      </c>
      <c r="F36" s="137">
        <v>168</v>
      </c>
    </row>
    <row r="37" spans="1:6">
      <c r="A37" s="16"/>
      <c r="B37" s="45">
        <v>133006</v>
      </c>
      <c r="C37" s="19" t="s">
        <v>14</v>
      </c>
      <c r="D37" s="19">
        <v>900</v>
      </c>
      <c r="E37" s="49">
        <v>269</v>
      </c>
      <c r="F37" s="137">
        <v>400</v>
      </c>
    </row>
    <row r="38" spans="1:6">
      <c r="A38" s="16"/>
      <c r="B38" s="45">
        <v>133013</v>
      </c>
      <c r="C38" s="19" t="s">
        <v>15</v>
      </c>
      <c r="D38" s="19">
        <v>4500</v>
      </c>
      <c r="E38" s="49">
        <v>2379</v>
      </c>
      <c r="F38" s="137">
        <v>4500</v>
      </c>
    </row>
    <row r="39" spans="1:6">
      <c r="A39" s="52"/>
      <c r="B39" s="28"/>
      <c r="C39" s="28"/>
      <c r="D39" s="13"/>
      <c r="E39" s="28"/>
      <c r="F39" s="68"/>
    </row>
    <row r="40" spans="1:6">
      <c r="A40" s="16">
        <v>41</v>
      </c>
      <c r="B40" s="44">
        <v>210</v>
      </c>
      <c r="C40" s="14" t="s">
        <v>16</v>
      </c>
      <c r="D40" s="18">
        <f>SUM(D41:D55)</f>
        <v>5745</v>
      </c>
      <c r="E40" s="41">
        <f>SUM(E41:E55)</f>
        <v>3417.17</v>
      </c>
      <c r="F40" s="110">
        <f>SUM(F41:F55)</f>
        <v>5189</v>
      </c>
    </row>
    <row r="41" spans="1:6">
      <c r="A41" s="16"/>
      <c r="B41" s="45">
        <v>212003</v>
      </c>
      <c r="C41" s="19" t="s">
        <v>17</v>
      </c>
      <c r="D41" s="19">
        <v>3000</v>
      </c>
      <c r="E41" s="40">
        <v>1527.32</v>
      </c>
      <c r="F41" s="142">
        <v>2500</v>
      </c>
    </row>
    <row r="42" spans="1:6">
      <c r="A42" s="16"/>
      <c r="B42" s="45">
        <v>221004</v>
      </c>
      <c r="C42" s="19" t="s">
        <v>18</v>
      </c>
      <c r="D42" s="19">
        <v>210</v>
      </c>
      <c r="E42" s="49">
        <v>191</v>
      </c>
      <c r="F42" s="142">
        <v>210</v>
      </c>
    </row>
    <row r="43" spans="1:6">
      <c r="A43" s="16"/>
      <c r="B43" s="45">
        <v>223001</v>
      </c>
      <c r="C43" s="19"/>
      <c r="D43" s="19"/>
      <c r="E43" s="49">
        <v>361.6</v>
      </c>
      <c r="F43" s="142">
        <v>362</v>
      </c>
    </row>
    <row r="44" spans="1:6">
      <c r="A44" s="16"/>
      <c r="B44" s="45" t="s">
        <v>174</v>
      </c>
      <c r="C44" s="19"/>
      <c r="D44" s="19"/>
      <c r="E44" s="49">
        <v>25</v>
      </c>
      <c r="F44" s="142">
        <v>25</v>
      </c>
    </row>
    <row r="45" spans="1:6">
      <c r="A45" s="16"/>
      <c r="B45" s="45" t="s">
        <v>19</v>
      </c>
      <c r="C45" s="19" t="s">
        <v>138</v>
      </c>
      <c r="D45" s="19">
        <v>1300</v>
      </c>
      <c r="E45" s="49">
        <v>682</v>
      </c>
      <c r="F45" s="142">
        <v>1100</v>
      </c>
    </row>
    <row r="46" spans="1:6">
      <c r="A46" s="16"/>
      <c r="B46" s="45" t="s">
        <v>20</v>
      </c>
      <c r="C46" s="19" t="s">
        <v>139</v>
      </c>
      <c r="D46" s="19"/>
      <c r="E46" s="49"/>
      <c r="F46" s="142"/>
    </row>
    <row r="47" spans="1:6">
      <c r="A47" s="16"/>
      <c r="B47" s="45" t="s">
        <v>21</v>
      </c>
      <c r="C47" s="19" t="s">
        <v>140</v>
      </c>
      <c r="D47" s="19">
        <v>150</v>
      </c>
      <c r="E47" s="49">
        <v>56</v>
      </c>
      <c r="F47" s="142">
        <v>100</v>
      </c>
    </row>
    <row r="48" spans="1:6">
      <c r="A48" s="16"/>
      <c r="B48" s="45" t="s">
        <v>22</v>
      </c>
      <c r="C48" s="19" t="s">
        <v>193</v>
      </c>
      <c r="D48" s="19">
        <v>100</v>
      </c>
      <c r="E48" s="49">
        <v>100</v>
      </c>
      <c r="F48" s="142">
        <v>100</v>
      </c>
    </row>
    <row r="49" spans="1:6">
      <c r="A49" s="16"/>
      <c r="B49" s="45" t="s">
        <v>23</v>
      </c>
      <c r="C49" s="19" t="s">
        <v>141</v>
      </c>
      <c r="D49" s="19">
        <v>100</v>
      </c>
      <c r="E49" s="49">
        <v>0</v>
      </c>
      <c r="F49" s="142"/>
    </row>
    <row r="50" spans="1:6">
      <c r="A50" s="16"/>
      <c r="B50" s="45" t="s">
        <v>24</v>
      </c>
      <c r="C50" s="19" t="s">
        <v>142</v>
      </c>
      <c r="D50" s="19">
        <v>300</v>
      </c>
      <c r="E50" s="49">
        <v>0</v>
      </c>
      <c r="F50" s="142">
        <v>200</v>
      </c>
    </row>
    <row r="51" spans="1:6">
      <c r="A51" s="16"/>
      <c r="B51" s="45" t="s">
        <v>120</v>
      </c>
      <c r="C51" s="19" t="s">
        <v>175</v>
      </c>
      <c r="D51" s="19"/>
      <c r="E51" s="40"/>
      <c r="F51" s="142"/>
    </row>
    <row r="52" spans="1:6">
      <c r="A52" s="16"/>
      <c r="B52" s="45" t="s">
        <v>144</v>
      </c>
      <c r="C52" s="19" t="s">
        <v>145</v>
      </c>
      <c r="D52" s="19"/>
      <c r="E52" s="49"/>
      <c r="F52" s="142"/>
    </row>
    <row r="53" spans="1:6">
      <c r="A53" s="16"/>
      <c r="B53" s="45">
        <v>223003</v>
      </c>
      <c r="C53" s="19" t="s">
        <v>143</v>
      </c>
      <c r="D53" s="19">
        <v>570</v>
      </c>
      <c r="E53" s="40">
        <v>459</v>
      </c>
      <c r="F53" s="142">
        <v>570</v>
      </c>
    </row>
    <row r="54" spans="1:6">
      <c r="A54" s="16"/>
      <c r="B54" s="44">
        <v>242</v>
      </c>
      <c r="C54" s="19" t="s">
        <v>25</v>
      </c>
      <c r="D54" s="19">
        <v>15</v>
      </c>
      <c r="E54" s="40">
        <v>7.92</v>
      </c>
      <c r="F54" s="142">
        <v>15</v>
      </c>
    </row>
    <row r="55" spans="1:6" ht="13.5" thickBot="1">
      <c r="A55" s="54"/>
      <c r="B55" s="55">
        <v>312001</v>
      </c>
      <c r="C55" s="56" t="s">
        <v>173</v>
      </c>
      <c r="D55" s="56"/>
      <c r="E55" s="58">
        <v>7.33</v>
      </c>
      <c r="F55" s="140">
        <v>7</v>
      </c>
    </row>
    <row r="56" spans="1:6">
      <c r="A56" s="87"/>
      <c r="B56" s="88"/>
      <c r="C56" s="89" t="s">
        <v>26</v>
      </c>
      <c r="D56" s="89">
        <f>+D57+D58</f>
        <v>400000</v>
      </c>
      <c r="E56" s="123">
        <f>+E57+E58</f>
        <v>214000</v>
      </c>
      <c r="F56" s="124">
        <f>+F57+F58</f>
        <v>400000</v>
      </c>
    </row>
    <row r="57" spans="1:6">
      <c r="A57" s="114" t="s">
        <v>128</v>
      </c>
      <c r="B57" s="115">
        <v>322001</v>
      </c>
      <c r="C57" s="116" t="s">
        <v>126</v>
      </c>
      <c r="D57" s="116">
        <v>340000</v>
      </c>
      <c r="E57" s="117">
        <v>187000</v>
      </c>
      <c r="F57" s="139">
        <v>340000</v>
      </c>
    </row>
    <row r="58" spans="1:6" ht="13.5" thickBot="1">
      <c r="A58" s="54" t="s">
        <v>131</v>
      </c>
      <c r="B58" s="59">
        <v>322001</v>
      </c>
      <c r="C58" s="56" t="s">
        <v>126</v>
      </c>
      <c r="D58" s="56">
        <v>60000</v>
      </c>
      <c r="E58" s="58">
        <v>27000</v>
      </c>
      <c r="F58" s="140">
        <v>60000</v>
      </c>
    </row>
    <row r="59" spans="1:6" ht="13.5" thickBot="1">
      <c r="A59" s="52"/>
      <c r="B59" s="28"/>
      <c r="C59" s="28"/>
      <c r="D59" s="13"/>
      <c r="E59" s="28"/>
      <c r="F59" s="113"/>
    </row>
    <row r="60" spans="1:6">
      <c r="A60" s="87"/>
      <c r="B60" s="88"/>
      <c r="C60" s="89" t="s">
        <v>27</v>
      </c>
      <c r="D60" s="89">
        <f>+D61+D62+D63+D64</f>
        <v>80100</v>
      </c>
      <c r="E60" s="89">
        <f t="shared" ref="E60:F60" si="12">+E61+E62+E63+E64</f>
        <v>67114.34</v>
      </c>
      <c r="F60" s="124">
        <f t="shared" si="12"/>
        <v>67114.34</v>
      </c>
    </row>
    <row r="61" spans="1:6">
      <c r="A61" s="16" t="s">
        <v>128</v>
      </c>
      <c r="B61" s="45">
        <v>454002</v>
      </c>
      <c r="C61" s="19" t="s">
        <v>176</v>
      </c>
      <c r="D61" s="19">
        <v>0</v>
      </c>
      <c r="E61" s="49">
        <v>33915.29</v>
      </c>
      <c r="F61" s="111">
        <v>33915.29</v>
      </c>
    </row>
    <row r="62" spans="1:6">
      <c r="A62" s="118" t="s">
        <v>131</v>
      </c>
      <c r="B62" s="122">
        <v>454002</v>
      </c>
      <c r="C62" s="119" t="s">
        <v>176</v>
      </c>
      <c r="D62" s="119">
        <v>0</v>
      </c>
      <c r="E62" s="120">
        <v>5985.05</v>
      </c>
      <c r="F62" s="121">
        <v>5985.05</v>
      </c>
    </row>
    <row r="63" spans="1:6">
      <c r="A63" s="118">
        <v>41</v>
      </c>
      <c r="B63" s="122">
        <v>514001</v>
      </c>
      <c r="C63" s="119" t="s">
        <v>177</v>
      </c>
      <c r="D63" s="119">
        <v>0</v>
      </c>
      <c r="E63" s="120">
        <v>9000</v>
      </c>
      <c r="F63" s="121">
        <v>9000</v>
      </c>
    </row>
    <row r="64" spans="1:6" ht="13.5" thickBot="1">
      <c r="A64" s="54">
        <v>41</v>
      </c>
      <c r="B64" s="59">
        <v>454001</v>
      </c>
      <c r="C64" s="56" t="s">
        <v>176</v>
      </c>
      <c r="D64" s="56">
        <v>80100</v>
      </c>
      <c r="E64" s="58">
        <v>18214</v>
      </c>
      <c r="F64" s="112">
        <v>18214</v>
      </c>
    </row>
    <row r="65" spans="1:6" ht="13.5" thickBot="1">
      <c r="A65" s="52"/>
      <c r="B65" s="28"/>
      <c r="C65" s="28"/>
      <c r="D65" s="13"/>
      <c r="E65" s="28"/>
      <c r="F65" s="113"/>
    </row>
    <row r="66" spans="1:6" ht="16.5" thickBot="1">
      <c r="A66" s="84"/>
      <c r="B66" s="85"/>
      <c r="C66" s="86" t="s">
        <v>28</v>
      </c>
      <c r="D66" s="99">
        <f>+D7+D56+D60</f>
        <v>701505</v>
      </c>
      <c r="E66" s="100">
        <f>+E7+E56+E60</f>
        <v>380840.76</v>
      </c>
      <c r="F66" s="125">
        <f>+F7+F56+F60</f>
        <v>537496.34</v>
      </c>
    </row>
    <row r="67" spans="1:6">
      <c r="A67" s="48"/>
      <c r="F67" s="35"/>
    </row>
    <row r="68" spans="1:6">
      <c r="A68" s="48"/>
    </row>
    <row r="69" spans="1:6">
      <c r="A69" s="48"/>
    </row>
    <row r="70" spans="1:6">
      <c r="A70" s="4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9"/>
  <sheetViews>
    <sheetView workbookViewId="0">
      <selection activeCell="D279" sqref="D279"/>
    </sheetView>
  </sheetViews>
  <sheetFormatPr defaultRowHeight="12.75"/>
  <cols>
    <col min="1" max="1" width="5.7109375" customWidth="1"/>
    <col min="2" max="2" width="9.7109375" customWidth="1"/>
    <col min="3" max="3" width="33.7109375" customWidth="1"/>
    <col min="4" max="6" width="10.7109375" customWidth="1"/>
  </cols>
  <sheetData>
    <row r="1" spans="1:6" ht="13.5" thickBot="1">
      <c r="B1" s="34"/>
      <c r="C1" s="36"/>
      <c r="D1" s="34"/>
      <c r="E1" s="34"/>
      <c r="F1" s="35"/>
    </row>
    <row r="2" spans="1:6">
      <c r="A2" s="72" t="s">
        <v>147</v>
      </c>
      <c r="B2" s="5" t="s">
        <v>0</v>
      </c>
      <c r="C2" s="5" t="s">
        <v>1</v>
      </c>
      <c r="D2" s="5" t="s">
        <v>2</v>
      </c>
      <c r="E2" s="37" t="s">
        <v>119</v>
      </c>
      <c r="F2" s="132" t="s">
        <v>179</v>
      </c>
    </row>
    <row r="3" spans="1:6">
      <c r="A3" s="73" t="s">
        <v>125</v>
      </c>
      <c r="B3" s="7" t="s">
        <v>3</v>
      </c>
      <c r="C3" s="8" t="s">
        <v>3</v>
      </c>
      <c r="D3" s="7" t="s">
        <v>4</v>
      </c>
      <c r="E3" s="38" t="s">
        <v>178</v>
      </c>
      <c r="F3" s="133" t="s">
        <v>172</v>
      </c>
    </row>
    <row r="4" spans="1:6" ht="13.5" thickBot="1">
      <c r="A4" s="12"/>
      <c r="B4" s="11"/>
      <c r="C4" s="11"/>
      <c r="D4" s="21"/>
      <c r="E4" s="21"/>
      <c r="F4" s="134"/>
    </row>
    <row r="5" spans="1:6">
      <c r="A5" s="152"/>
      <c r="B5" s="94"/>
      <c r="C5" s="95" t="s">
        <v>29</v>
      </c>
      <c r="D5" s="153">
        <f>+D7++D56+D82+D112+D122+D167+D217+D223+D234+D238+D242+D247+D253+D256+D261+D267+D272</f>
        <v>221367</v>
      </c>
      <c r="E5" s="154">
        <f>+E7++E56+E82+E112+E122+E167+E217+E223+E234+E238+E242+E247+E253+E256+E261+E267+E272</f>
        <v>118220.98999999999</v>
      </c>
      <c r="F5" s="155">
        <f>+F7++F56+F82+F112+F122+F167+F217+F223+F234+F238+F242+F247+F253+F256+F261+F267+F272</f>
        <v>69165.33</v>
      </c>
    </row>
    <row r="6" spans="1:6">
      <c r="A6" s="12"/>
      <c r="B6" s="32"/>
      <c r="C6" s="33"/>
      <c r="D6" s="32"/>
      <c r="E6" s="32"/>
      <c r="F6" s="135"/>
    </row>
    <row r="7" spans="1:6">
      <c r="A7" s="136">
        <v>111</v>
      </c>
      <c r="B7" s="61" t="s">
        <v>30</v>
      </c>
      <c r="C7" s="18" t="s">
        <v>146</v>
      </c>
      <c r="D7" s="18">
        <f>SUM(D8:D10)</f>
        <v>0</v>
      </c>
      <c r="E7" s="18">
        <f t="shared" ref="E7:F7" si="0">SUM(E8:E10)</f>
        <v>33.120000000000005</v>
      </c>
      <c r="F7" s="110">
        <f t="shared" si="0"/>
        <v>33</v>
      </c>
    </row>
    <row r="8" spans="1:6">
      <c r="A8" s="16"/>
      <c r="B8" s="26">
        <v>632003</v>
      </c>
      <c r="C8" s="19" t="s">
        <v>43</v>
      </c>
      <c r="D8" s="19">
        <v>0</v>
      </c>
      <c r="E8" s="19"/>
      <c r="F8" s="109"/>
    </row>
    <row r="9" spans="1:6">
      <c r="A9" s="16"/>
      <c r="B9" s="26">
        <v>633006</v>
      </c>
      <c r="C9" s="19" t="s">
        <v>74</v>
      </c>
      <c r="D9" s="19">
        <v>0</v>
      </c>
      <c r="E9" s="19">
        <v>22.12</v>
      </c>
      <c r="F9" s="109">
        <v>22</v>
      </c>
    </row>
    <row r="10" spans="1:6">
      <c r="A10" s="16"/>
      <c r="B10" s="26">
        <v>641009</v>
      </c>
      <c r="C10" s="19" t="s">
        <v>180</v>
      </c>
      <c r="D10" s="19">
        <v>0</v>
      </c>
      <c r="E10" s="19">
        <v>11</v>
      </c>
      <c r="F10" s="109">
        <v>11</v>
      </c>
    </row>
    <row r="11" spans="1:6">
      <c r="A11" s="52"/>
      <c r="B11" s="3"/>
      <c r="C11" s="28"/>
      <c r="D11" s="28"/>
      <c r="E11" s="28"/>
      <c r="F11" s="68"/>
    </row>
    <row r="12" spans="1:6">
      <c r="A12" s="52"/>
      <c r="B12" s="3"/>
      <c r="C12" s="28"/>
      <c r="D12" s="28"/>
      <c r="E12" s="28"/>
      <c r="F12" s="68"/>
    </row>
    <row r="13" spans="1:6">
      <c r="A13" s="52"/>
      <c r="B13" s="3"/>
      <c r="C13" s="28"/>
      <c r="D13" s="28"/>
      <c r="E13" s="28"/>
      <c r="F13" s="68"/>
    </row>
    <row r="14" spans="1:6">
      <c r="A14" s="52"/>
      <c r="B14" s="3"/>
      <c r="C14" s="28"/>
      <c r="D14" s="28"/>
      <c r="E14" s="28"/>
      <c r="F14" s="68"/>
    </row>
    <row r="15" spans="1:6">
      <c r="A15" s="52"/>
      <c r="B15" s="3"/>
      <c r="C15" s="28"/>
      <c r="D15" s="28"/>
      <c r="E15" s="28"/>
      <c r="F15" s="68"/>
    </row>
    <row r="16" spans="1:6">
      <c r="A16" s="52"/>
      <c r="B16" s="3"/>
      <c r="C16" s="28"/>
      <c r="D16" s="28"/>
      <c r="E16" s="28"/>
      <c r="F16" s="68"/>
    </row>
    <row r="17" spans="1:6">
      <c r="A17" s="52"/>
      <c r="B17" s="3"/>
      <c r="C17" s="28"/>
      <c r="D17" s="28"/>
      <c r="E17" s="28"/>
      <c r="F17" s="68"/>
    </row>
    <row r="18" spans="1:6">
      <c r="A18" s="52"/>
      <c r="B18" s="3"/>
      <c r="C18" s="28"/>
      <c r="D18" s="28"/>
      <c r="E18" s="28"/>
      <c r="F18" s="68"/>
    </row>
    <row r="19" spans="1:6">
      <c r="A19" s="52"/>
      <c r="B19" s="3"/>
      <c r="C19" s="28"/>
      <c r="D19" s="28"/>
      <c r="E19" s="28"/>
      <c r="F19" s="68"/>
    </row>
    <row r="20" spans="1:6">
      <c r="A20" s="52"/>
      <c r="B20" s="3"/>
      <c r="C20" s="28"/>
      <c r="D20" s="28"/>
      <c r="E20" s="28"/>
      <c r="F20" s="68"/>
    </row>
    <row r="21" spans="1:6">
      <c r="A21" s="52"/>
      <c r="B21" s="3"/>
      <c r="C21" s="28"/>
      <c r="D21" s="28"/>
      <c r="E21" s="28"/>
      <c r="F21" s="68"/>
    </row>
    <row r="22" spans="1:6">
      <c r="A22" s="52"/>
      <c r="B22" s="3"/>
      <c r="C22" s="28"/>
      <c r="D22" s="28"/>
      <c r="E22" s="28"/>
      <c r="F22" s="68"/>
    </row>
    <row r="23" spans="1:6">
      <c r="A23" s="52"/>
      <c r="B23" s="3"/>
      <c r="C23" s="28"/>
      <c r="D23" s="28"/>
      <c r="E23" s="28"/>
      <c r="F23" s="68"/>
    </row>
    <row r="24" spans="1:6">
      <c r="A24" s="52"/>
      <c r="B24" s="3"/>
      <c r="C24" s="28"/>
      <c r="D24" s="28"/>
      <c r="E24" s="28"/>
      <c r="F24" s="68"/>
    </row>
    <row r="25" spans="1:6">
      <c r="A25" s="52"/>
      <c r="B25" s="3"/>
      <c r="C25" s="28"/>
      <c r="D25" s="28"/>
      <c r="E25" s="28"/>
      <c r="F25" s="68"/>
    </row>
    <row r="26" spans="1:6">
      <c r="A26" s="52"/>
      <c r="B26" s="3"/>
      <c r="C26" s="28"/>
      <c r="D26" s="28"/>
      <c r="E26" s="28"/>
      <c r="F26" s="68"/>
    </row>
    <row r="27" spans="1:6">
      <c r="A27" s="52"/>
      <c r="B27" s="3"/>
      <c r="C27" s="28"/>
      <c r="D27" s="28"/>
      <c r="E27" s="28"/>
      <c r="F27" s="68"/>
    </row>
    <row r="28" spans="1:6">
      <c r="A28" s="52"/>
      <c r="B28" s="3"/>
      <c r="C28" s="28"/>
      <c r="D28" s="28"/>
      <c r="E28" s="28"/>
      <c r="F28" s="68"/>
    </row>
    <row r="29" spans="1:6">
      <c r="A29" s="52"/>
      <c r="B29" s="3"/>
      <c r="C29" s="28"/>
      <c r="D29" s="28"/>
      <c r="E29" s="28"/>
      <c r="F29" s="68"/>
    </row>
    <row r="30" spans="1:6">
      <c r="A30" s="52"/>
      <c r="B30" s="3"/>
      <c r="C30" s="28"/>
      <c r="D30" s="28"/>
      <c r="E30" s="28"/>
      <c r="F30" s="68"/>
    </row>
    <row r="31" spans="1:6">
      <c r="A31" s="52"/>
      <c r="B31" s="3"/>
      <c r="C31" s="28"/>
      <c r="D31" s="28"/>
      <c r="E31" s="28"/>
      <c r="F31" s="68"/>
    </row>
    <row r="32" spans="1:6">
      <c r="A32" s="52"/>
      <c r="B32" s="3"/>
      <c r="C32" s="28"/>
      <c r="D32" s="28"/>
      <c r="E32" s="28"/>
      <c r="F32" s="68"/>
    </row>
    <row r="33" spans="1:6">
      <c r="A33" s="52"/>
      <c r="B33" s="3"/>
      <c r="C33" s="28"/>
      <c r="D33" s="28"/>
      <c r="E33" s="28"/>
      <c r="F33" s="68"/>
    </row>
    <row r="34" spans="1:6">
      <c r="A34" s="52"/>
      <c r="B34" s="3"/>
      <c r="C34" s="28"/>
      <c r="D34" s="28"/>
      <c r="E34" s="28"/>
      <c r="F34" s="68"/>
    </row>
    <row r="35" spans="1:6">
      <c r="A35" s="52"/>
      <c r="B35" s="3"/>
      <c r="C35" s="28"/>
      <c r="D35" s="28"/>
      <c r="E35" s="28"/>
      <c r="F35" s="68"/>
    </row>
    <row r="36" spans="1:6">
      <c r="A36" s="52"/>
      <c r="B36" s="3"/>
      <c r="C36" s="28"/>
      <c r="D36" s="28"/>
      <c r="E36" s="28"/>
      <c r="F36" s="68"/>
    </row>
    <row r="37" spans="1:6">
      <c r="A37" s="52"/>
      <c r="B37" s="3"/>
      <c r="C37" s="28"/>
      <c r="D37" s="28"/>
      <c r="E37" s="28"/>
      <c r="F37" s="68"/>
    </row>
    <row r="38" spans="1:6">
      <c r="A38" s="52"/>
      <c r="B38" s="3"/>
      <c r="C38" s="28"/>
      <c r="D38" s="28"/>
      <c r="E38" s="28"/>
      <c r="F38" s="68"/>
    </row>
    <row r="39" spans="1:6">
      <c r="A39" s="52"/>
      <c r="B39" s="3"/>
      <c r="C39" s="28"/>
      <c r="D39" s="28"/>
      <c r="E39" s="28"/>
      <c r="F39" s="68"/>
    </row>
    <row r="40" spans="1:6">
      <c r="A40" s="52"/>
      <c r="B40" s="3"/>
      <c r="C40" s="28"/>
      <c r="D40" s="28"/>
      <c r="E40" s="28"/>
      <c r="F40" s="68"/>
    </row>
    <row r="41" spans="1:6">
      <c r="A41" s="52"/>
      <c r="B41" s="3"/>
      <c r="C41" s="28"/>
      <c r="D41" s="28"/>
      <c r="E41" s="28"/>
      <c r="F41" s="68"/>
    </row>
    <row r="42" spans="1:6">
      <c r="A42" s="52"/>
      <c r="B42" s="3"/>
      <c r="C42" s="28"/>
      <c r="D42" s="28"/>
      <c r="E42" s="28"/>
      <c r="F42" s="68"/>
    </row>
    <row r="43" spans="1:6">
      <c r="A43" s="52"/>
      <c r="B43" s="3"/>
      <c r="C43" s="28"/>
      <c r="D43" s="28"/>
      <c r="E43" s="28"/>
      <c r="F43" s="68"/>
    </row>
    <row r="44" spans="1:6">
      <c r="A44" s="52"/>
      <c r="B44" s="3"/>
      <c r="C44" s="28"/>
      <c r="D44" s="28"/>
      <c r="E44" s="28"/>
      <c r="F44" s="68"/>
    </row>
    <row r="45" spans="1:6">
      <c r="A45" s="52"/>
      <c r="B45" s="3"/>
      <c r="C45" s="28"/>
      <c r="D45" s="28"/>
      <c r="E45" s="28"/>
      <c r="F45" s="68"/>
    </row>
    <row r="46" spans="1:6">
      <c r="A46" s="52"/>
      <c r="B46" s="3"/>
      <c r="C46" s="28"/>
      <c r="D46" s="28"/>
      <c r="E46" s="28"/>
      <c r="F46" s="68"/>
    </row>
    <row r="47" spans="1:6">
      <c r="A47" s="52"/>
      <c r="B47" s="3"/>
      <c r="C47" s="28"/>
      <c r="D47" s="28"/>
      <c r="E47" s="28"/>
      <c r="F47" s="68"/>
    </row>
    <row r="48" spans="1:6">
      <c r="A48" s="52"/>
      <c r="B48" s="3"/>
      <c r="C48" s="28"/>
      <c r="D48" s="28"/>
      <c r="E48" s="28"/>
      <c r="F48" s="68"/>
    </row>
    <row r="49" spans="1:6">
      <c r="A49" s="52"/>
      <c r="B49" s="3"/>
      <c r="C49" s="28"/>
      <c r="D49" s="28"/>
      <c r="E49" s="28"/>
      <c r="F49" s="68"/>
    </row>
    <row r="50" spans="1:6">
      <c r="A50" s="52"/>
      <c r="B50" s="3"/>
      <c r="C50" s="28"/>
      <c r="D50" s="28"/>
      <c r="E50" s="28"/>
      <c r="F50" s="68"/>
    </row>
    <row r="51" spans="1:6">
      <c r="A51" s="52"/>
      <c r="B51" s="3"/>
      <c r="C51" s="28"/>
      <c r="D51" s="28"/>
      <c r="E51" s="28"/>
      <c r="F51" s="68"/>
    </row>
    <row r="52" spans="1:6">
      <c r="A52" s="52"/>
      <c r="B52" s="3"/>
      <c r="C52" s="28"/>
      <c r="D52" s="28"/>
      <c r="E52" s="28"/>
      <c r="F52" s="68"/>
    </row>
    <row r="53" spans="1:6">
      <c r="A53" s="52"/>
      <c r="B53" s="3"/>
      <c r="C53" s="28"/>
      <c r="D53" s="28"/>
      <c r="E53" s="28"/>
      <c r="F53" s="68"/>
    </row>
    <row r="54" spans="1:6">
      <c r="A54" s="52"/>
      <c r="B54" s="3"/>
      <c r="C54" s="28"/>
      <c r="D54" s="28"/>
      <c r="E54" s="28"/>
      <c r="F54" s="68"/>
    </row>
    <row r="55" spans="1:6">
      <c r="A55" s="52"/>
      <c r="B55" s="3"/>
      <c r="C55" s="28"/>
      <c r="D55" s="28"/>
      <c r="E55" s="28"/>
      <c r="F55" s="68"/>
    </row>
    <row r="56" spans="1:6">
      <c r="A56" s="78" t="s">
        <v>128</v>
      </c>
      <c r="B56" s="61"/>
      <c r="C56" s="23" t="s">
        <v>130</v>
      </c>
      <c r="D56" s="126">
        <f>SUM(D57:D80)</f>
        <v>127466</v>
      </c>
      <c r="E56" s="18">
        <f t="shared" ref="E56:F56" si="1">SUM(E57:E80)</f>
        <v>64619.62</v>
      </c>
      <c r="F56" s="110">
        <f t="shared" si="1"/>
        <v>0</v>
      </c>
    </row>
    <row r="57" spans="1:6">
      <c r="A57" s="16"/>
      <c r="B57" s="26">
        <v>611</v>
      </c>
      <c r="C57" s="19" t="s">
        <v>31</v>
      </c>
      <c r="D57" s="19">
        <v>44200</v>
      </c>
      <c r="E57" s="47">
        <v>23400.57</v>
      </c>
      <c r="F57" s="69"/>
    </row>
    <row r="58" spans="1:6">
      <c r="A58" s="16"/>
      <c r="B58" s="24">
        <v>621</v>
      </c>
      <c r="C58" s="19" t="s">
        <v>33</v>
      </c>
      <c r="D58" s="19">
        <v>6800</v>
      </c>
      <c r="E58" s="19">
        <v>1707.48</v>
      </c>
      <c r="F58" s="109"/>
    </row>
    <row r="59" spans="1:6">
      <c r="A59" s="16"/>
      <c r="B59" s="26">
        <v>623</v>
      </c>
      <c r="C59" s="19" t="s">
        <v>181</v>
      </c>
      <c r="D59" s="19">
        <v>0</v>
      </c>
      <c r="E59" s="19">
        <v>721.83</v>
      </c>
      <c r="F59" s="109"/>
    </row>
    <row r="60" spans="1:6">
      <c r="A60" s="16"/>
      <c r="B60" s="26">
        <v>625001</v>
      </c>
      <c r="C60" s="19" t="s">
        <v>34</v>
      </c>
      <c r="D60" s="19">
        <v>952</v>
      </c>
      <c r="E60" s="19">
        <v>337.09</v>
      </c>
      <c r="F60" s="109"/>
    </row>
    <row r="61" spans="1:6">
      <c r="A61" s="16"/>
      <c r="B61" s="26">
        <v>625002</v>
      </c>
      <c r="C61" s="19" t="s">
        <v>35</v>
      </c>
      <c r="D61" s="19">
        <v>9520</v>
      </c>
      <c r="E61" s="19">
        <v>3400.97</v>
      </c>
      <c r="F61" s="109"/>
    </row>
    <row r="62" spans="1:6">
      <c r="A62" s="16"/>
      <c r="B62" s="26">
        <v>625003</v>
      </c>
      <c r="C62" s="19" t="s">
        <v>36</v>
      </c>
      <c r="D62" s="19">
        <v>544</v>
      </c>
      <c r="E62" s="19">
        <v>195.92</v>
      </c>
      <c r="F62" s="109"/>
    </row>
    <row r="63" spans="1:6">
      <c r="A63" s="16"/>
      <c r="B63" s="26">
        <v>625004</v>
      </c>
      <c r="C63" s="19" t="s">
        <v>37</v>
      </c>
      <c r="D63" s="19">
        <v>2040</v>
      </c>
      <c r="E63" s="19">
        <v>635.96</v>
      </c>
      <c r="F63" s="109"/>
    </row>
    <row r="64" spans="1:6">
      <c r="A64" s="16"/>
      <c r="B64" s="26">
        <v>625005</v>
      </c>
      <c r="C64" s="19" t="s">
        <v>38</v>
      </c>
      <c r="D64" s="19">
        <v>680</v>
      </c>
      <c r="E64" s="19">
        <v>242.91</v>
      </c>
      <c r="F64" s="109"/>
    </row>
    <row r="65" spans="1:6">
      <c r="A65" s="16"/>
      <c r="B65" s="26">
        <v>625007</v>
      </c>
      <c r="C65" s="19" t="s">
        <v>39</v>
      </c>
      <c r="D65" s="19">
        <v>3230</v>
      </c>
      <c r="E65" s="19">
        <v>1153.8800000000001</v>
      </c>
      <c r="F65" s="109"/>
    </row>
    <row r="66" spans="1:6">
      <c r="A66" s="16"/>
      <c r="B66" s="26">
        <v>631001</v>
      </c>
      <c r="C66" s="19" t="s">
        <v>182</v>
      </c>
      <c r="D66" s="19">
        <v>0</v>
      </c>
      <c r="E66" s="19">
        <v>1208.6199999999999</v>
      </c>
      <c r="F66" s="109"/>
    </row>
    <row r="67" spans="1:6">
      <c r="A67" s="16"/>
      <c r="B67" s="26">
        <v>631002</v>
      </c>
      <c r="C67" s="19" t="s">
        <v>183</v>
      </c>
      <c r="D67" s="19">
        <v>0</v>
      </c>
      <c r="E67" s="19">
        <v>96.97</v>
      </c>
      <c r="F67" s="109"/>
    </row>
    <row r="68" spans="1:6">
      <c r="A68" s="16"/>
      <c r="B68" s="26">
        <v>632003</v>
      </c>
      <c r="C68" s="19" t="s">
        <v>43</v>
      </c>
      <c r="D68" s="19">
        <v>0</v>
      </c>
      <c r="E68" s="19">
        <v>198.76</v>
      </c>
      <c r="F68" s="109"/>
    </row>
    <row r="69" spans="1:6">
      <c r="A69" s="16"/>
      <c r="B69" s="26">
        <v>632004</v>
      </c>
      <c r="C69" s="19" t="s">
        <v>184</v>
      </c>
      <c r="D69" s="19">
        <v>0</v>
      </c>
      <c r="E69" s="47">
        <v>131.1</v>
      </c>
      <c r="F69" s="109"/>
    </row>
    <row r="70" spans="1:6">
      <c r="A70" s="16"/>
      <c r="B70" s="26">
        <v>633006</v>
      </c>
      <c r="C70" s="19" t="s">
        <v>74</v>
      </c>
      <c r="D70" s="19">
        <v>0</v>
      </c>
      <c r="E70" s="47">
        <v>1092.6500000000001</v>
      </c>
      <c r="F70" s="109"/>
    </row>
    <row r="71" spans="1:6">
      <c r="A71" s="16"/>
      <c r="B71" s="26">
        <v>633013</v>
      </c>
      <c r="C71" s="19" t="s">
        <v>185</v>
      </c>
      <c r="D71" s="19">
        <v>0</v>
      </c>
      <c r="E71" s="47">
        <v>599.25</v>
      </c>
      <c r="F71" s="109"/>
    </row>
    <row r="72" spans="1:6">
      <c r="A72" s="16"/>
      <c r="B72" s="26">
        <v>633016</v>
      </c>
      <c r="C72" s="19" t="s">
        <v>49</v>
      </c>
      <c r="D72" s="19">
        <v>0</v>
      </c>
      <c r="E72" s="47">
        <v>126.49</v>
      </c>
      <c r="F72" s="109"/>
    </row>
    <row r="73" spans="1:6">
      <c r="A73" s="16"/>
      <c r="B73" s="26">
        <v>633019</v>
      </c>
      <c r="C73" s="19" t="s">
        <v>184</v>
      </c>
      <c r="D73" s="19">
        <v>0</v>
      </c>
      <c r="E73" s="47">
        <v>14.54</v>
      </c>
      <c r="F73" s="109"/>
    </row>
    <row r="74" spans="1:6">
      <c r="A74" s="16"/>
      <c r="B74" s="26">
        <v>636008</v>
      </c>
      <c r="C74" s="19" t="s">
        <v>149</v>
      </c>
      <c r="D74" s="19">
        <v>0</v>
      </c>
      <c r="E74" s="47">
        <v>1.68</v>
      </c>
      <c r="F74" s="109"/>
    </row>
    <row r="75" spans="1:6">
      <c r="A75" s="16"/>
      <c r="B75" s="26">
        <v>637001</v>
      </c>
      <c r="C75" s="19" t="s">
        <v>186</v>
      </c>
      <c r="D75" s="19">
        <v>0</v>
      </c>
      <c r="E75" s="47">
        <v>3383</v>
      </c>
      <c r="F75" s="109"/>
    </row>
    <row r="76" spans="1:6">
      <c r="A76" s="16"/>
      <c r="B76" s="26">
        <v>637003</v>
      </c>
      <c r="C76" s="19" t="s">
        <v>187</v>
      </c>
      <c r="D76" s="19">
        <v>59500</v>
      </c>
      <c r="E76" s="47">
        <v>0</v>
      </c>
      <c r="F76" s="109"/>
    </row>
    <row r="77" spans="1:6">
      <c r="A77" s="16"/>
      <c r="B77" s="26">
        <v>637004</v>
      </c>
      <c r="C77" s="19" t="s">
        <v>58</v>
      </c>
      <c r="D77" s="19">
        <v>0</v>
      </c>
      <c r="E77" s="47">
        <v>23652.71</v>
      </c>
      <c r="F77" s="69"/>
    </row>
    <row r="78" spans="1:6">
      <c r="A78" s="16"/>
      <c r="B78" s="26">
        <v>637005</v>
      </c>
      <c r="C78" s="19" t="s">
        <v>188</v>
      </c>
      <c r="D78" s="19">
        <v>0</v>
      </c>
      <c r="E78" s="47">
        <v>85</v>
      </c>
      <c r="F78" s="109"/>
    </row>
    <row r="79" spans="1:6">
      <c r="A79" s="16"/>
      <c r="B79" s="26">
        <v>637007</v>
      </c>
      <c r="C79" s="19" t="s">
        <v>40</v>
      </c>
      <c r="D79" s="19">
        <v>0</v>
      </c>
      <c r="E79" s="19">
        <v>891.07</v>
      </c>
      <c r="F79" s="109"/>
    </row>
    <row r="80" spans="1:6">
      <c r="A80" s="16"/>
      <c r="B80" s="26">
        <v>637027</v>
      </c>
      <c r="C80" s="19" t="s">
        <v>150</v>
      </c>
      <c r="D80" s="19">
        <v>0</v>
      </c>
      <c r="E80" s="19">
        <v>1341.17</v>
      </c>
      <c r="F80" s="109"/>
    </row>
    <row r="81" spans="1:6">
      <c r="A81" s="52"/>
      <c r="B81" s="3"/>
      <c r="C81" s="28"/>
      <c r="D81" s="28"/>
      <c r="E81" s="28"/>
      <c r="F81" s="68"/>
    </row>
    <row r="82" spans="1:6">
      <c r="A82" s="78" t="s">
        <v>131</v>
      </c>
      <c r="B82" s="61"/>
      <c r="C82" s="23" t="s">
        <v>151</v>
      </c>
      <c r="D82" s="126">
        <f>SUM(D83:D106)</f>
        <v>22494</v>
      </c>
      <c r="E82" s="18">
        <f t="shared" ref="E82:F82" si="2">SUM(E83:E106)</f>
        <v>12326.760000000002</v>
      </c>
      <c r="F82" s="110">
        <f t="shared" si="2"/>
        <v>0</v>
      </c>
    </row>
    <row r="83" spans="1:6">
      <c r="A83" s="16"/>
      <c r="B83" s="26">
        <v>611</v>
      </c>
      <c r="C83" s="19" t="s">
        <v>31</v>
      </c>
      <c r="D83" s="19">
        <v>7800</v>
      </c>
      <c r="E83" s="47">
        <v>4950.8</v>
      </c>
      <c r="F83" s="69"/>
    </row>
    <row r="84" spans="1:6">
      <c r="A84" s="16"/>
      <c r="B84" s="24">
        <v>621</v>
      </c>
      <c r="C84" s="19" t="s">
        <v>33</v>
      </c>
      <c r="D84" s="19">
        <v>1200</v>
      </c>
      <c r="E84" s="19">
        <v>301.32</v>
      </c>
      <c r="F84" s="109"/>
    </row>
    <row r="85" spans="1:6">
      <c r="A85" s="16"/>
      <c r="B85" s="26">
        <v>623</v>
      </c>
      <c r="C85" s="19" t="s">
        <v>181</v>
      </c>
      <c r="D85" s="19">
        <v>0</v>
      </c>
      <c r="E85" s="19">
        <v>127.34</v>
      </c>
      <c r="F85" s="109"/>
    </row>
    <row r="86" spans="1:6">
      <c r="A86" s="16"/>
      <c r="B86" s="26">
        <v>625001</v>
      </c>
      <c r="C86" s="19" t="s">
        <v>34</v>
      </c>
      <c r="D86" s="19">
        <v>168</v>
      </c>
      <c r="E86" s="19">
        <v>59.47</v>
      </c>
      <c r="F86" s="109"/>
    </row>
    <row r="87" spans="1:6">
      <c r="A87" s="16"/>
      <c r="B87" s="26">
        <v>625002</v>
      </c>
      <c r="C87" s="19" t="s">
        <v>35</v>
      </c>
      <c r="D87" s="19">
        <v>1680</v>
      </c>
      <c r="E87" s="19">
        <v>600.17999999999995</v>
      </c>
      <c r="F87" s="109"/>
    </row>
    <row r="88" spans="1:6">
      <c r="A88" s="16"/>
      <c r="B88" s="26">
        <v>625003</v>
      </c>
      <c r="C88" s="19" t="s">
        <v>36</v>
      </c>
      <c r="D88" s="19">
        <v>96</v>
      </c>
      <c r="E88" s="19">
        <v>34.54</v>
      </c>
      <c r="F88" s="109"/>
    </row>
    <row r="89" spans="1:6">
      <c r="A89" s="16"/>
      <c r="B89" s="26">
        <v>625004</v>
      </c>
      <c r="C89" s="19" t="s">
        <v>37</v>
      </c>
      <c r="D89" s="19">
        <v>360</v>
      </c>
      <c r="E89" s="19">
        <v>221.43</v>
      </c>
      <c r="F89" s="109"/>
    </row>
    <row r="90" spans="1:6">
      <c r="A90" s="16"/>
      <c r="B90" s="26">
        <v>625005</v>
      </c>
      <c r="C90" s="19" t="s">
        <v>38</v>
      </c>
      <c r="D90" s="19">
        <v>120</v>
      </c>
      <c r="E90" s="19">
        <v>42.88</v>
      </c>
      <c r="F90" s="109"/>
    </row>
    <row r="91" spans="1:6">
      <c r="A91" s="16"/>
      <c r="B91" s="26">
        <v>625007</v>
      </c>
      <c r="C91" s="19" t="s">
        <v>39</v>
      </c>
      <c r="D91" s="19">
        <v>570</v>
      </c>
      <c r="E91" s="19">
        <v>203.63</v>
      </c>
      <c r="F91" s="109"/>
    </row>
    <row r="92" spans="1:6">
      <c r="A92" s="16"/>
      <c r="B92" s="26">
        <v>631001</v>
      </c>
      <c r="C92" s="19" t="s">
        <v>182</v>
      </c>
      <c r="D92" s="19">
        <v>0</v>
      </c>
      <c r="E92" s="19">
        <v>213.27</v>
      </c>
      <c r="F92" s="109"/>
    </row>
    <row r="93" spans="1:6">
      <c r="A93" s="16"/>
      <c r="B93" s="26">
        <v>631002</v>
      </c>
      <c r="C93" s="19" t="s">
        <v>183</v>
      </c>
      <c r="D93" s="19">
        <v>0</v>
      </c>
      <c r="E93" s="19">
        <v>17.11</v>
      </c>
      <c r="F93" s="109"/>
    </row>
    <row r="94" spans="1:6">
      <c r="A94" s="16"/>
      <c r="B94" s="26">
        <v>632003</v>
      </c>
      <c r="C94" s="19" t="s">
        <v>43</v>
      </c>
      <c r="D94" s="19">
        <v>0</v>
      </c>
      <c r="E94" s="19">
        <v>35.07</v>
      </c>
      <c r="F94" s="109"/>
    </row>
    <row r="95" spans="1:6">
      <c r="A95" s="16"/>
      <c r="B95" s="26">
        <v>632004</v>
      </c>
      <c r="C95" s="19" t="s">
        <v>184</v>
      </c>
      <c r="D95" s="19">
        <v>0</v>
      </c>
      <c r="E95" s="47">
        <v>23.14</v>
      </c>
      <c r="F95" s="109"/>
    </row>
    <row r="96" spans="1:6">
      <c r="A96" s="16"/>
      <c r="B96" s="26">
        <v>633006</v>
      </c>
      <c r="C96" s="19" t="s">
        <v>74</v>
      </c>
      <c r="D96" s="19">
        <v>0</v>
      </c>
      <c r="E96" s="47">
        <v>192.82</v>
      </c>
      <c r="F96" s="109"/>
    </row>
    <row r="97" spans="1:6">
      <c r="A97" s="16"/>
      <c r="B97" s="26">
        <v>633013</v>
      </c>
      <c r="C97" s="19" t="s">
        <v>185</v>
      </c>
      <c r="D97" s="19">
        <v>0</v>
      </c>
      <c r="E97" s="47">
        <v>105.75</v>
      </c>
      <c r="F97" s="109"/>
    </row>
    <row r="98" spans="1:6">
      <c r="A98" s="16"/>
      <c r="B98" s="26">
        <v>633016</v>
      </c>
      <c r="C98" s="19" t="s">
        <v>49</v>
      </c>
      <c r="D98" s="19">
        <v>0</v>
      </c>
      <c r="E98" s="47">
        <v>22.15</v>
      </c>
      <c r="F98" s="109"/>
    </row>
    <row r="99" spans="1:6">
      <c r="A99" s="16"/>
      <c r="B99" s="26">
        <v>633019</v>
      </c>
      <c r="C99" s="19" t="s">
        <v>184</v>
      </c>
      <c r="D99" s="19">
        <v>0</v>
      </c>
      <c r="E99" s="47">
        <v>2.56</v>
      </c>
      <c r="F99" s="109"/>
    </row>
    <row r="100" spans="1:6">
      <c r="A100" s="16"/>
      <c r="B100" s="26">
        <v>636008</v>
      </c>
      <c r="C100" s="19" t="s">
        <v>149</v>
      </c>
      <c r="D100" s="19">
        <v>0</v>
      </c>
      <c r="E100" s="47">
        <v>0.3</v>
      </c>
      <c r="F100" s="109"/>
    </row>
    <row r="101" spans="1:6">
      <c r="A101" s="16"/>
      <c r="B101" s="26">
        <v>637001</v>
      </c>
      <c r="C101" s="19" t="s">
        <v>186</v>
      </c>
      <c r="D101" s="19">
        <v>0</v>
      </c>
      <c r="E101" s="47">
        <v>597</v>
      </c>
      <c r="F101" s="109"/>
    </row>
    <row r="102" spans="1:6">
      <c r="A102" s="16"/>
      <c r="B102" s="26">
        <v>637003</v>
      </c>
      <c r="C102" s="19" t="s">
        <v>187</v>
      </c>
      <c r="D102" s="19">
        <v>10500</v>
      </c>
      <c r="E102" s="47">
        <v>0</v>
      </c>
      <c r="F102" s="109"/>
    </row>
    <row r="103" spans="1:6">
      <c r="A103" s="16"/>
      <c r="B103" s="26">
        <v>637004</v>
      </c>
      <c r="C103" s="19" t="s">
        <v>58</v>
      </c>
      <c r="D103" s="19">
        <v>0</v>
      </c>
      <c r="E103" s="47">
        <v>4174</v>
      </c>
      <c r="F103" s="69"/>
    </row>
    <row r="104" spans="1:6">
      <c r="A104" s="16"/>
      <c r="B104" s="26">
        <v>637005</v>
      </c>
      <c r="C104" s="19" t="s">
        <v>188</v>
      </c>
      <c r="D104" s="19">
        <v>0</v>
      </c>
      <c r="E104" s="47">
        <v>15</v>
      </c>
      <c r="F104" s="109"/>
    </row>
    <row r="105" spans="1:6">
      <c r="A105" s="16"/>
      <c r="B105" s="26">
        <v>637007</v>
      </c>
      <c r="C105" s="19" t="s">
        <v>40</v>
      </c>
      <c r="D105" s="19">
        <v>0</v>
      </c>
      <c r="E105" s="19">
        <v>150.33000000000001</v>
      </c>
      <c r="F105" s="109"/>
    </row>
    <row r="106" spans="1:6">
      <c r="A106" s="16"/>
      <c r="B106" s="26">
        <v>637027</v>
      </c>
      <c r="C106" s="19" t="s">
        <v>150</v>
      </c>
      <c r="D106" s="19">
        <v>0</v>
      </c>
      <c r="E106" s="19">
        <v>236.67</v>
      </c>
      <c r="F106" s="109"/>
    </row>
    <row r="107" spans="1:6">
      <c r="A107" s="52"/>
      <c r="B107" s="3"/>
      <c r="C107" s="28"/>
      <c r="D107" s="28"/>
      <c r="E107" s="28"/>
      <c r="F107" s="68"/>
    </row>
    <row r="108" spans="1:6">
      <c r="A108" s="52"/>
      <c r="B108" s="3"/>
      <c r="C108" s="28"/>
      <c r="D108" s="28"/>
      <c r="E108" s="28"/>
      <c r="F108" s="68"/>
    </row>
    <row r="109" spans="1:6">
      <c r="A109" s="52"/>
      <c r="B109" s="3"/>
      <c r="C109" s="28"/>
      <c r="D109" s="28"/>
      <c r="E109" s="28"/>
      <c r="F109" s="68"/>
    </row>
    <row r="110" spans="1:6">
      <c r="A110" s="52"/>
      <c r="B110" s="3"/>
      <c r="C110" s="28"/>
      <c r="D110" s="28"/>
      <c r="E110" s="28"/>
      <c r="F110" s="68"/>
    </row>
    <row r="111" spans="1:6">
      <c r="A111" s="52"/>
      <c r="B111" s="3"/>
      <c r="C111" s="28"/>
      <c r="D111" s="28"/>
      <c r="E111" s="28"/>
      <c r="F111" s="68"/>
    </row>
    <row r="112" spans="1:6">
      <c r="A112" s="78" t="s">
        <v>133</v>
      </c>
      <c r="B112" s="61"/>
      <c r="C112" s="23" t="s">
        <v>153</v>
      </c>
      <c r="D112" s="18">
        <f>SUM(D113:D120)</f>
        <v>0</v>
      </c>
      <c r="E112" s="18">
        <f t="shared" ref="E112:F112" si="3">SUM(E113:E120)</f>
        <v>737.04000000000008</v>
      </c>
      <c r="F112" s="110">
        <f t="shared" si="3"/>
        <v>0</v>
      </c>
    </row>
    <row r="113" spans="1:6">
      <c r="A113" s="16"/>
      <c r="B113" s="26">
        <v>611</v>
      </c>
      <c r="C113" s="19" t="s">
        <v>31</v>
      </c>
      <c r="D113" s="19">
        <v>0</v>
      </c>
      <c r="E113" s="19">
        <v>536.46</v>
      </c>
      <c r="F113" s="109"/>
    </row>
    <row r="114" spans="1:6">
      <c r="A114" s="16"/>
      <c r="B114" s="26">
        <v>621</v>
      </c>
      <c r="C114" s="19" t="s">
        <v>33</v>
      </c>
      <c r="D114" s="19">
        <v>0</v>
      </c>
      <c r="E114" s="19">
        <v>57.4</v>
      </c>
      <c r="F114" s="109"/>
    </row>
    <row r="115" spans="1:6">
      <c r="A115" s="16"/>
      <c r="B115" s="26">
        <v>625001</v>
      </c>
      <c r="C115" s="19" t="s">
        <v>34</v>
      </c>
      <c r="D115" s="19">
        <v>0</v>
      </c>
      <c r="E115" s="19">
        <v>8.02</v>
      </c>
      <c r="F115" s="109"/>
    </row>
    <row r="116" spans="1:6">
      <c r="A116" s="16"/>
      <c r="B116" s="26">
        <v>625002</v>
      </c>
      <c r="C116" s="19" t="s">
        <v>35</v>
      </c>
      <c r="D116" s="19">
        <v>0</v>
      </c>
      <c r="E116" s="19">
        <v>80.36</v>
      </c>
      <c r="F116" s="109"/>
    </row>
    <row r="117" spans="1:6">
      <c r="A117" s="16"/>
      <c r="B117" s="26">
        <v>625003</v>
      </c>
      <c r="C117" s="19" t="s">
        <v>36</v>
      </c>
      <c r="D117" s="19">
        <v>0</v>
      </c>
      <c r="E117" s="19">
        <v>4.5999999999999996</v>
      </c>
      <c r="F117" s="109"/>
    </row>
    <row r="118" spans="1:6">
      <c r="A118" s="16"/>
      <c r="B118" s="26">
        <v>625004</v>
      </c>
      <c r="C118" s="19" t="s">
        <v>37</v>
      </c>
      <c r="D118" s="19">
        <v>0</v>
      </c>
      <c r="E118" s="19">
        <v>17.22</v>
      </c>
      <c r="F118" s="109"/>
    </row>
    <row r="119" spans="1:6">
      <c r="A119" s="16"/>
      <c r="B119" s="26">
        <v>625005</v>
      </c>
      <c r="C119" s="19" t="s">
        <v>38</v>
      </c>
      <c r="D119" s="19">
        <v>0</v>
      </c>
      <c r="E119" s="19">
        <v>5.72</v>
      </c>
      <c r="F119" s="109"/>
    </row>
    <row r="120" spans="1:6">
      <c r="A120" s="16"/>
      <c r="B120" s="26">
        <v>625007</v>
      </c>
      <c r="C120" s="19" t="s">
        <v>39</v>
      </c>
      <c r="D120" s="19">
        <v>0</v>
      </c>
      <c r="E120" s="19">
        <v>27.26</v>
      </c>
      <c r="F120" s="109"/>
    </row>
    <row r="121" spans="1:6">
      <c r="A121" s="52"/>
      <c r="B121" s="3"/>
      <c r="C121" s="28"/>
      <c r="D121" s="28"/>
      <c r="E121" s="28"/>
      <c r="F121" s="68"/>
    </row>
    <row r="122" spans="1:6">
      <c r="A122" s="78" t="s">
        <v>152</v>
      </c>
      <c r="B122" s="61"/>
      <c r="C122" s="23" t="s">
        <v>153</v>
      </c>
      <c r="D122" s="18">
        <f>SUM(D123:D130)</f>
        <v>0</v>
      </c>
      <c r="E122" s="18">
        <f t="shared" ref="E122:F122" si="4">SUM(E123:E130)</f>
        <v>130.08000000000001</v>
      </c>
      <c r="F122" s="110">
        <f t="shared" si="4"/>
        <v>0</v>
      </c>
    </row>
    <row r="123" spans="1:6">
      <c r="A123" s="16"/>
      <c r="B123" s="26">
        <v>611</v>
      </c>
      <c r="C123" s="19" t="s">
        <v>31</v>
      </c>
      <c r="D123" s="19">
        <v>0</v>
      </c>
      <c r="E123" s="19">
        <v>94.66</v>
      </c>
      <c r="F123" s="109"/>
    </row>
    <row r="124" spans="1:6">
      <c r="A124" s="16"/>
      <c r="B124" s="26">
        <v>621</v>
      </c>
      <c r="C124" s="19" t="s">
        <v>33</v>
      </c>
      <c r="D124" s="19">
        <v>0</v>
      </c>
      <c r="E124" s="19">
        <v>10.14</v>
      </c>
      <c r="F124" s="109"/>
    </row>
    <row r="125" spans="1:6">
      <c r="A125" s="16"/>
      <c r="B125" s="26">
        <v>625001</v>
      </c>
      <c r="C125" s="19" t="s">
        <v>34</v>
      </c>
      <c r="D125" s="19">
        <v>0</v>
      </c>
      <c r="E125" s="19">
        <v>1.42</v>
      </c>
      <c r="F125" s="109"/>
    </row>
    <row r="126" spans="1:6">
      <c r="A126" s="16"/>
      <c r="B126" s="26">
        <v>625002</v>
      </c>
      <c r="C126" s="19" t="s">
        <v>35</v>
      </c>
      <c r="D126" s="19">
        <v>0</v>
      </c>
      <c r="E126" s="19">
        <v>14.18</v>
      </c>
      <c r="F126" s="109"/>
    </row>
    <row r="127" spans="1:6">
      <c r="A127" s="16"/>
      <c r="B127" s="26">
        <v>625003</v>
      </c>
      <c r="C127" s="19" t="s">
        <v>36</v>
      </c>
      <c r="D127" s="19">
        <v>0</v>
      </c>
      <c r="E127" s="19">
        <v>0.8</v>
      </c>
      <c r="F127" s="109"/>
    </row>
    <row r="128" spans="1:6">
      <c r="A128" s="16"/>
      <c r="B128" s="26">
        <v>625004</v>
      </c>
      <c r="C128" s="19" t="s">
        <v>37</v>
      </c>
      <c r="D128" s="19">
        <v>0</v>
      </c>
      <c r="E128" s="19">
        <v>3.04</v>
      </c>
      <c r="F128" s="109"/>
    </row>
    <row r="129" spans="1:6">
      <c r="A129" s="16"/>
      <c r="B129" s="26">
        <v>625005</v>
      </c>
      <c r="C129" s="19" t="s">
        <v>38</v>
      </c>
      <c r="D129" s="19">
        <v>0</v>
      </c>
      <c r="E129" s="19">
        <v>1.02</v>
      </c>
      <c r="F129" s="109"/>
    </row>
    <row r="130" spans="1:6">
      <c r="A130" s="16"/>
      <c r="B130" s="26">
        <v>625007</v>
      </c>
      <c r="C130" s="19" t="s">
        <v>39</v>
      </c>
      <c r="D130" s="19">
        <v>0</v>
      </c>
      <c r="E130" s="19">
        <v>4.82</v>
      </c>
      <c r="F130" s="109"/>
    </row>
    <row r="131" spans="1:6">
      <c r="A131" s="52"/>
      <c r="B131" s="3"/>
      <c r="C131" s="28"/>
      <c r="D131" s="28"/>
      <c r="E131" s="28"/>
      <c r="F131" s="68"/>
    </row>
    <row r="132" spans="1:6">
      <c r="A132" s="52"/>
      <c r="B132" s="3"/>
      <c r="C132" s="28"/>
      <c r="D132" s="28"/>
      <c r="E132" s="28"/>
      <c r="F132" s="68"/>
    </row>
    <row r="133" spans="1:6">
      <c r="A133" s="52"/>
      <c r="B133" s="3"/>
      <c r="C133" s="28"/>
      <c r="D133" s="28"/>
      <c r="E133" s="28"/>
      <c r="F133" s="68"/>
    </row>
    <row r="134" spans="1:6">
      <c r="A134" s="52"/>
      <c r="B134" s="3"/>
      <c r="C134" s="28"/>
      <c r="D134" s="28"/>
      <c r="E134" s="28"/>
      <c r="F134" s="68"/>
    </row>
    <row r="135" spans="1:6">
      <c r="A135" s="52"/>
      <c r="B135" s="3"/>
      <c r="C135" s="28"/>
      <c r="D135" s="28"/>
      <c r="E135" s="28"/>
      <c r="F135" s="68"/>
    </row>
    <row r="136" spans="1:6">
      <c r="A136" s="52"/>
      <c r="B136" s="3"/>
      <c r="C136" s="28"/>
      <c r="D136" s="28"/>
      <c r="E136" s="28"/>
      <c r="F136" s="68"/>
    </row>
    <row r="137" spans="1:6">
      <c r="A137" s="52"/>
      <c r="B137" s="3"/>
      <c r="C137" s="28"/>
      <c r="D137" s="28"/>
      <c r="E137" s="28"/>
      <c r="F137" s="68"/>
    </row>
    <row r="138" spans="1:6">
      <c r="A138" s="52"/>
      <c r="B138" s="3"/>
      <c r="C138" s="28"/>
      <c r="D138" s="28"/>
      <c r="E138" s="28"/>
      <c r="F138" s="68"/>
    </row>
    <row r="139" spans="1:6">
      <c r="A139" s="52"/>
      <c r="B139" s="3"/>
      <c r="C139" s="28"/>
      <c r="D139" s="28"/>
      <c r="E139" s="28"/>
      <c r="F139" s="68"/>
    </row>
    <row r="140" spans="1:6">
      <c r="A140" s="52"/>
      <c r="B140" s="3"/>
      <c r="C140" s="28"/>
      <c r="D140" s="28"/>
      <c r="E140" s="28"/>
      <c r="F140" s="68"/>
    </row>
    <row r="141" spans="1:6">
      <c r="A141" s="52"/>
      <c r="B141" s="3"/>
      <c r="C141" s="28"/>
      <c r="D141" s="28"/>
      <c r="E141" s="28"/>
      <c r="F141" s="68"/>
    </row>
    <row r="142" spans="1:6">
      <c r="A142" s="52"/>
      <c r="B142" s="3"/>
      <c r="C142" s="28"/>
      <c r="D142" s="28"/>
      <c r="E142" s="28"/>
      <c r="F142" s="68"/>
    </row>
    <row r="143" spans="1:6">
      <c r="A143" s="52"/>
      <c r="B143" s="3"/>
      <c r="C143" s="28"/>
      <c r="D143" s="28"/>
      <c r="E143" s="28"/>
      <c r="F143" s="68"/>
    </row>
    <row r="144" spans="1:6">
      <c r="A144" s="52"/>
      <c r="B144" s="3"/>
      <c r="C144" s="28"/>
      <c r="D144" s="28"/>
      <c r="E144" s="28"/>
      <c r="F144" s="68"/>
    </row>
    <row r="145" spans="1:6">
      <c r="A145" s="52"/>
      <c r="B145" s="3"/>
      <c r="C145" s="28"/>
      <c r="D145" s="28"/>
      <c r="E145" s="28"/>
      <c r="F145" s="68"/>
    </row>
    <row r="146" spans="1:6">
      <c r="A146" s="52"/>
      <c r="B146" s="3"/>
      <c r="C146" s="28"/>
      <c r="D146" s="28"/>
      <c r="E146" s="28"/>
      <c r="F146" s="68"/>
    </row>
    <row r="147" spans="1:6">
      <c r="A147" s="52"/>
      <c r="B147" s="3"/>
      <c r="C147" s="28"/>
      <c r="D147" s="28"/>
      <c r="E147" s="28"/>
      <c r="F147" s="68"/>
    </row>
    <row r="148" spans="1:6">
      <c r="A148" s="52"/>
      <c r="B148" s="3"/>
      <c r="C148" s="28"/>
      <c r="D148" s="28"/>
      <c r="E148" s="28"/>
      <c r="F148" s="68"/>
    </row>
    <row r="149" spans="1:6">
      <c r="A149" s="52"/>
      <c r="B149" s="3"/>
      <c r="C149" s="28"/>
      <c r="D149" s="28"/>
      <c r="E149" s="28"/>
      <c r="F149" s="68"/>
    </row>
    <row r="150" spans="1:6">
      <c r="A150" s="52"/>
      <c r="B150" s="3"/>
      <c r="C150" s="28"/>
      <c r="D150" s="28"/>
      <c r="E150" s="28"/>
      <c r="F150" s="68"/>
    </row>
    <row r="151" spans="1:6">
      <c r="A151" s="52"/>
      <c r="B151" s="3"/>
      <c r="C151" s="28"/>
      <c r="D151" s="28"/>
      <c r="E151" s="28"/>
      <c r="F151" s="68"/>
    </row>
    <row r="152" spans="1:6">
      <c r="A152" s="52"/>
      <c r="B152" s="3"/>
      <c r="C152" s="28"/>
      <c r="D152" s="28"/>
      <c r="E152" s="28"/>
      <c r="F152" s="68"/>
    </row>
    <row r="153" spans="1:6">
      <c r="A153" s="52"/>
      <c r="B153" s="3"/>
      <c r="C153" s="28"/>
      <c r="D153" s="28"/>
      <c r="E153" s="28"/>
      <c r="F153" s="68"/>
    </row>
    <row r="154" spans="1:6">
      <c r="A154" s="52"/>
      <c r="B154" s="3"/>
      <c r="C154" s="28"/>
      <c r="D154" s="28"/>
      <c r="E154" s="28"/>
      <c r="F154" s="68"/>
    </row>
    <row r="155" spans="1:6">
      <c r="A155" s="52"/>
      <c r="B155" s="3"/>
      <c r="C155" s="28"/>
      <c r="D155" s="28"/>
      <c r="E155" s="28"/>
      <c r="F155" s="68"/>
    </row>
    <row r="156" spans="1:6">
      <c r="A156" s="52"/>
      <c r="B156" s="3"/>
      <c r="C156" s="28"/>
      <c r="D156" s="28"/>
      <c r="E156" s="28"/>
      <c r="F156" s="68"/>
    </row>
    <row r="157" spans="1:6">
      <c r="A157" s="52"/>
      <c r="B157" s="3"/>
      <c r="C157" s="28"/>
      <c r="D157" s="28"/>
      <c r="E157" s="28"/>
      <c r="F157" s="68"/>
    </row>
    <row r="158" spans="1:6">
      <c r="A158" s="52"/>
      <c r="B158" s="3"/>
      <c r="C158" s="28"/>
      <c r="D158" s="28"/>
      <c r="E158" s="28"/>
      <c r="F158" s="68"/>
    </row>
    <row r="159" spans="1:6">
      <c r="A159" s="52"/>
      <c r="B159" s="3"/>
      <c r="C159" s="28"/>
      <c r="D159" s="28"/>
      <c r="E159" s="28"/>
      <c r="F159" s="68"/>
    </row>
    <row r="160" spans="1:6">
      <c r="A160" s="52"/>
      <c r="B160" s="3"/>
      <c r="C160" s="28"/>
      <c r="D160" s="28"/>
      <c r="E160" s="28"/>
      <c r="F160" s="68"/>
    </row>
    <row r="161" spans="1:6">
      <c r="A161" s="52"/>
      <c r="B161" s="3"/>
      <c r="C161" s="28"/>
      <c r="D161" s="28"/>
      <c r="E161" s="28"/>
      <c r="F161" s="68"/>
    </row>
    <row r="162" spans="1:6">
      <c r="A162" s="52"/>
      <c r="B162" s="3"/>
      <c r="C162" s="28"/>
      <c r="D162" s="28"/>
      <c r="E162" s="28"/>
      <c r="F162" s="68"/>
    </row>
    <row r="163" spans="1:6">
      <c r="A163" s="52"/>
      <c r="B163" s="3"/>
      <c r="C163" s="28"/>
      <c r="D163" s="28"/>
      <c r="E163" s="28"/>
      <c r="F163" s="68"/>
    </row>
    <row r="164" spans="1:6">
      <c r="A164" s="52"/>
      <c r="B164" s="3"/>
      <c r="C164" s="28"/>
      <c r="D164" s="28"/>
      <c r="E164" s="28"/>
      <c r="F164" s="68"/>
    </row>
    <row r="165" spans="1:6">
      <c r="A165" s="52"/>
      <c r="B165" s="3"/>
      <c r="C165" s="28"/>
      <c r="D165" s="28"/>
      <c r="E165" s="28"/>
      <c r="F165" s="68"/>
    </row>
    <row r="166" spans="1:6" ht="13.5" thickBot="1">
      <c r="A166" s="52"/>
      <c r="B166" s="3"/>
      <c r="C166" s="28"/>
      <c r="D166" s="28"/>
      <c r="E166" s="28"/>
      <c r="F166" s="68"/>
    </row>
    <row r="167" spans="1:6">
      <c r="A167" s="75">
        <v>41</v>
      </c>
      <c r="B167" s="76" t="s">
        <v>30</v>
      </c>
      <c r="C167" s="77" t="s">
        <v>154</v>
      </c>
      <c r="D167" s="77">
        <f>SUM(D168:D215)</f>
        <v>53167</v>
      </c>
      <c r="E167" s="77">
        <f>SUM(E168:E215)</f>
        <v>32593.29</v>
      </c>
      <c r="F167" s="145">
        <f>SUM(F168:F215)</f>
        <v>53822.33</v>
      </c>
    </row>
    <row r="168" spans="1:6">
      <c r="A168" s="16"/>
      <c r="B168" s="26">
        <v>611</v>
      </c>
      <c r="C168" s="19" t="s">
        <v>31</v>
      </c>
      <c r="D168" s="19">
        <v>22800</v>
      </c>
      <c r="E168" s="19">
        <v>14858.65</v>
      </c>
      <c r="F168" s="109">
        <v>22800</v>
      </c>
    </row>
    <row r="169" spans="1:6">
      <c r="A169" s="16"/>
      <c r="B169" s="24">
        <v>612001</v>
      </c>
      <c r="C169" s="19" t="s">
        <v>32</v>
      </c>
      <c r="D169" s="19">
        <v>0</v>
      </c>
      <c r="E169" s="19">
        <v>638.27</v>
      </c>
      <c r="F169" s="109">
        <v>900</v>
      </c>
    </row>
    <row r="170" spans="1:6">
      <c r="A170" s="16"/>
      <c r="B170" s="26">
        <v>621</v>
      </c>
      <c r="C170" s="19" t="s">
        <v>33</v>
      </c>
      <c r="D170" s="19">
        <v>2280</v>
      </c>
      <c r="E170" s="47">
        <v>1589.24</v>
      </c>
      <c r="F170" s="69">
        <v>2280</v>
      </c>
    </row>
    <row r="171" spans="1:6">
      <c r="A171" s="16"/>
      <c r="B171" s="26">
        <v>625001</v>
      </c>
      <c r="C171" s="19" t="s">
        <v>34</v>
      </c>
      <c r="D171" s="19">
        <v>320</v>
      </c>
      <c r="E171" s="19">
        <v>220.14</v>
      </c>
      <c r="F171" s="109">
        <v>320</v>
      </c>
    </row>
    <row r="172" spans="1:6">
      <c r="A172" s="16"/>
      <c r="B172" s="26">
        <v>625002</v>
      </c>
      <c r="C172" s="19" t="s">
        <v>35</v>
      </c>
      <c r="D172" s="19">
        <v>3200</v>
      </c>
      <c r="E172" s="19">
        <v>2224.94</v>
      </c>
      <c r="F172" s="109">
        <v>3200</v>
      </c>
    </row>
    <row r="173" spans="1:6">
      <c r="A173" s="16"/>
      <c r="B173" s="26">
        <v>625003</v>
      </c>
      <c r="C173" s="19" t="s">
        <v>36</v>
      </c>
      <c r="D173" s="19">
        <v>185</v>
      </c>
      <c r="E173" s="19">
        <v>126.98</v>
      </c>
      <c r="F173" s="109">
        <v>185</v>
      </c>
    </row>
    <row r="174" spans="1:6">
      <c r="A174" s="16"/>
      <c r="B174" s="26">
        <v>625004</v>
      </c>
      <c r="C174" s="19" t="s">
        <v>37</v>
      </c>
      <c r="D174" s="19">
        <v>684</v>
      </c>
      <c r="E174" s="19">
        <v>476.75</v>
      </c>
      <c r="F174" s="109">
        <v>684</v>
      </c>
    </row>
    <row r="175" spans="1:6">
      <c r="A175" s="16"/>
      <c r="B175" s="26">
        <v>625005</v>
      </c>
      <c r="C175" s="19" t="s">
        <v>38</v>
      </c>
      <c r="D175" s="19">
        <v>228</v>
      </c>
      <c r="E175" s="47">
        <v>157.30000000000001</v>
      </c>
      <c r="F175" s="109">
        <v>228</v>
      </c>
    </row>
    <row r="176" spans="1:6">
      <c r="A176" s="16"/>
      <c r="B176" s="26">
        <v>625007</v>
      </c>
      <c r="C176" s="19" t="s">
        <v>39</v>
      </c>
      <c r="D176" s="19">
        <v>1090</v>
      </c>
      <c r="E176" s="47">
        <v>754.8</v>
      </c>
      <c r="F176" s="109">
        <v>1090</v>
      </c>
    </row>
    <row r="177" spans="1:6">
      <c r="A177" s="16"/>
      <c r="B177" s="26">
        <v>631001</v>
      </c>
      <c r="C177" s="19" t="s">
        <v>40</v>
      </c>
      <c r="D177" s="19">
        <v>150</v>
      </c>
      <c r="E177" s="47">
        <v>2.75</v>
      </c>
      <c r="F177" s="137">
        <v>50</v>
      </c>
    </row>
    <row r="178" spans="1:6">
      <c r="A178" s="16"/>
      <c r="B178" s="26">
        <v>632001</v>
      </c>
      <c r="C178" s="19" t="s">
        <v>41</v>
      </c>
      <c r="D178" s="25">
        <v>1300</v>
      </c>
      <c r="E178" s="63">
        <v>0</v>
      </c>
      <c r="F178" s="138">
        <v>1300</v>
      </c>
    </row>
    <row r="179" spans="1:6">
      <c r="A179" s="16"/>
      <c r="B179" s="26">
        <v>632002</v>
      </c>
      <c r="C179" s="19" t="s">
        <v>42</v>
      </c>
      <c r="D179" s="19">
        <v>100</v>
      </c>
      <c r="E179" s="47">
        <v>9.4</v>
      </c>
      <c r="F179" s="137">
        <v>20</v>
      </c>
    </row>
    <row r="180" spans="1:6">
      <c r="A180" s="16"/>
      <c r="B180" s="26">
        <v>632003</v>
      </c>
      <c r="C180" s="19" t="s">
        <v>43</v>
      </c>
      <c r="D180" s="19">
        <v>1200</v>
      </c>
      <c r="E180" s="19">
        <v>974.08</v>
      </c>
      <c r="F180" s="109">
        <v>1200</v>
      </c>
    </row>
    <row r="181" spans="1:6">
      <c r="A181" s="16"/>
      <c r="B181" s="26">
        <v>633001</v>
      </c>
      <c r="C181" s="19" t="s">
        <v>44</v>
      </c>
      <c r="D181" s="19">
        <v>150</v>
      </c>
      <c r="E181" s="47">
        <v>125.65</v>
      </c>
      <c r="F181" s="137">
        <v>150</v>
      </c>
    </row>
    <row r="182" spans="1:6">
      <c r="A182" s="16"/>
      <c r="B182" s="26">
        <v>633002</v>
      </c>
      <c r="C182" s="19" t="s">
        <v>148</v>
      </c>
      <c r="D182" s="19">
        <v>500</v>
      </c>
      <c r="E182" s="47">
        <v>0</v>
      </c>
      <c r="F182" s="69">
        <v>0</v>
      </c>
    </row>
    <row r="183" spans="1:6">
      <c r="A183" s="16"/>
      <c r="B183" s="26">
        <v>633006</v>
      </c>
      <c r="C183" s="19" t="s">
        <v>45</v>
      </c>
      <c r="D183" s="19">
        <v>1200</v>
      </c>
      <c r="E183" s="19">
        <v>1240.3499999999999</v>
      </c>
      <c r="F183" s="109">
        <v>1500</v>
      </c>
    </row>
    <row r="184" spans="1:6">
      <c r="A184" s="16"/>
      <c r="B184" s="26">
        <v>633009</v>
      </c>
      <c r="C184" s="19" t="s">
        <v>46</v>
      </c>
      <c r="D184" s="19">
        <v>300</v>
      </c>
      <c r="E184" s="19">
        <v>302.95999999999998</v>
      </c>
      <c r="F184" s="109">
        <v>350</v>
      </c>
    </row>
    <row r="185" spans="1:6">
      <c r="A185" s="16"/>
      <c r="B185" s="26">
        <v>633010</v>
      </c>
      <c r="C185" s="19" t="s">
        <v>47</v>
      </c>
      <c r="D185" s="19">
        <v>200</v>
      </c>
      <c r="E185" s="19">
        <v>12</v>
      </c>
      <c r="F185" s="109">
        <v>50</v>
      </c>
    </row>
    <row r="186" spans="1:6">
      <c r="A186" s="16"/>
      <c r="B186" s="26">
        <v>633013</v>
      </c>
      <c r="C186" s="19" t="s">
        <v>185</v>
      </c>
      <c r="D186" s="19">
        <v>0</v>
      </c>
      <c r="E186" s="19">
        <v>0</v>
      </c>
      <c r="F186" s="109">
        <v>500</v>
      </c>
    </row>
    <row r="187" spans="1:6">
      <c r="A187" s="16"/>
      <c r="B187" s="26">
        <v>633015</v>
      </c>
      <c r="C187" s="19" t="s">
        <v>48</v>
      </c>
      <c r="D187" s="19">
        <v>1000</v>
      </c>
      <c r="E187" s="19">
        <v>1388.56</v>
      </c>
      <c r="F187" s="109">
        <v>1389</v>
      </c>
    </row>
    <row r="188" spans="1:6">
      <c r="A188" s="16"/>
      <c r="B188" s="26">
        <v>633016</v>
      </c>
      <c r="C188" s="19" t="s">
        <v>49</v>
      </c>
      <c r="D188" s="19">
        <v>500</v>
      </c>
      <c r="E188" s="19">
        <v>368.41</v>
      </c>
      <c r="F188" s="109">
        <v>500</v>
      </c>
    </row>
    <row r="189" spans="1:6">
      <c r="A189" s="16"/>
      <c r="B189" s="26">
        <v>634001</v>
      </c>
      <c r="C189" s="19" t="s">
        <v>52</v>
      </c>
      <c r="D189" s="19">
        <v>1000</v>
      </c>
      <c r="E189" s="47">
        <v>460.4</v>
      </c>
      <c r="F189" s="137">
        <v>1000</v>
      </c>
    </row>
    <row r="190" spans="1:6">
      <c r="A190" s="16"/>
      <c r="B190" s="26">
        <v>634002</v>
      </c>
      <c r="C190" s="19" t="s">
        <v>53</v>
      </c>
      <c r="D190" s="19">
        <v>800</v>
      </c>
      <c r="E190" s="47">
        <v>80</v>
      </c>
      <c r="F190" s="137">
        <v>500</v>
      </c>
    </row>
    <row r="191" spans="1:6">
      <c r="A191" s="16"/>
      <c r="B191" s="26">
        <v>634003</v>
      </c>
      <c r="C191" s="19" t="s">
        <v>50</v>
      </c>
      <c r="D191" s="19">
        <v>150</v>
      </c>
      <c r="E191" s="19">
        <v>119.55</v>
      </c>
      <c r="F191" s="109">
        <v>150</v>
      </c>
    </row>
    <row r="192" spans="1:6">
      <c r="A192" s="16"/>
      <c r="B192" s="26">
        <v>634005</v>
      </c>
      <c r="C192" s="19" t="s">
        <v>51</v>
      </c>
      <c r="D192" s="19">
        <v>150</v>
      </c>
      <c r="E192" s="47">
        <v>0</v>
      </c>
      <c r="F192" s="137">
        <v>50</v>
      </c>
    </row>
    <row r="193" spans="1:6">
      <c r="A193" s="16"/>
      <c r="B193" s="26">
        <v>635002</v>
      </c>
      <c r="C193" s="19" t="s">
        <v>54</v>
      </c>
      <c r="D193" s="19">
        <v>200</v>
      </c>
      <c r="E193" s="19">
        <v>0</v>
      </c>
      <c r="F193" s="109">
        <v>100</v>
      </c>
    </row>
    <row r="194" spans="1:6">
      <c r="A194" s="16"/>
      <c r="B194" s="26">
        <v>635004</v>
      </c>
      <c r="C194" s="19" t="s">
        <v>155</v>
      </c>
      <c r="D194" s="19">
        <v>0</v>
      </c>
      <c r="E194" s="47">
        <v>0</v>
      </c>
      <c r="F194" s="69"/>
    </row>
    <row r="195" spans="1:6">
      <c r="A195" s="16"/>
      <c r="B195" s="26">
        <v>635005</v>
      </c>
      <c r="C195" s="19" t="s">
        <v>156</v>
      </c>
      <c r="D195" s="19">
        <v>200</v>
      </c>
      <c r="E195" s="19">
        <v>0</v>
      </c>
      <c r="F195" s="109">
        <v>50</v>
      </c>
    </row>
    <row r="196" spans="1:6">
      <c r="A196" s="16"/>
      <c r="B196" s="26">
        <v>635006</v>
      </c>
      <c r="C196" s="19" t="s">
        <v>82</v>
      </c>
      <c r="D196" s="19">
        <v>1500</v>
      </c>
      <c r="E196" s="19">
        <v>108</v>
      </c>
      <c r="F196" s="109">
        <v>1200</v>
      </c>
    </row>
    <row r="197" spans="1:6">
      <c r="A197" s="16"/>
      <c r="B197" s="26">
        <v>635007</v>
      </c>
      <c r="C197" s="19" t="s">
        <v>121</v>
      </c>
      <c r="D197" s="19">
        <v>0</v>
      </c>
      <c r="E197" s="19">
        <v>0</v>
      </c>
      <c r="F197" s="109"/>
    </row>
    <row r="198" spans="1:6">
      <c r="A198" s="16"/>
      <c r="B198" s="26">
        <v>637001</v>
      </c>
      <c r="C198" s="19" t="s">
        <v>55</v>
      </c>
      <c r="D198" s="19">
        <v>450</v>
      </c>
      <c r="E198" s="47">
        <v>0</v>
      </c>
      <c r="F198" s="69">
        <v>100</v>
      </c>
    </row>
    <row r="199" spans="1:6">
      <c r="A199" s="16"/>
      <c r="B199" s="26">
        <v>637002</v>
      </c>
      <c r="C199" s="19" t="s">
        <v>56</v>
      </c>
      <c r="D199" s="19">
        <v>1000</v>
      </c>
      <c r="E199" s="19">
        <v>289.63</v>
      </c>
      <c r="F199" s="109">
        <v>700</v>
      </c>
    </row>
    <row r="200" spans="1:6">
      <c r="A200" s="16"/>
      <c r="B200" s="26">
        <v>637003</v>
      </c>
      <c r="C200" s="19" t="s">
        <v>57</v>
      </c>
      <c r="D200" s="19">
        <v>1200</v>
      </c>
      <c r="E200" s="47">
        <v>166.6</v>
      </c>
      <c r="F200" s="69">
        <v>1000</v>
      </c>
    </row>
    <row r="201" spans="1:6">
      <c r="A201" s="16"/>
      <c r="B201" s="26">
        <v>637004</v>
      </c>
      <c r="C201" s="19" t="s">
        <v>58</v>
      </c>
      <c r="D201" s="19">
        <v>500</v>
      </c>
      <c r="E201" s="19">
        <v>1555.94</v>
      </c>
      <c r="F201" s="109">
        <v>1700</v>
      </c>
    </row>
    <row r="202" spans="1:6">
      <c r="A202" s="16"/>
      <c r="B202" s="26">
        <v>637005</v>
      </c>
      <c r="C202" s="19" t="s">
        <v>59</v>
      </c>
      <c r="D202" s="19">
        <v>2300</v>
      </c>
      <c r="E202" s="19">
        <v>1826.48</v>
      </c>
      <c r="F202" s="109">
        <v>2500</v>
      </c>
    </row>
    <row r="203" spans="1:6">
      <c r="A203" s="16"/>
      <c r="B203" s="26">
        <v>637009</v>
      </c>
      <c r="C203" s="19" t="s">
        <v>60</v>
      </c>
      <c r="D203" s="19">
        <v>0</v>
      </c>
      <c r="E203" s="47">
        <v>34.9</v>
      </c>
      <c r="F203" s="137">
        <v>35</v>
      </c>
    </row>
    <row r="204" spans="1:6">
      <c r="A204" s="16"/>
      <c r="B204" s="26">
        <v>637011</v>
      </c>
      <c r="C204" s="19" t="s">
        <v>61</v>
      </c>
      <c r="D204" s="19">
        <v>700</v>
      </c>
      <c r="E204" s="47">
        <v>0</v>
      </c>
      <c r="F204" s="137">
        <v>200</v>
      </c>
    </row>
    <row r="205" spans="1:6">
      <c r="A205" s="16"/>
      <c r="B205" s="26">
        <v>637012</v>
      </c>
      <c r="C205" s="19" t="s">
        <v>189</v>
      </c>
      <c r="D205" s="19">
        <v>0</v>
      </c>
      <c r="E205" s="47">
        <v>3.86</v>
      </c>
      <c r="F205" s="69">
        <v>4</v>
      </c>
    </row>
    <row r="206" spans="1:6">
      <c r="A206" s="16"/>
      <c r="B206" s="26">
        <v>637014</v>
      </c>
      <c r="C206" s="19" t="s">
        <v>62</v>
      </c>
      <c r="D206" s="19">
        <v>1600</v>
      </c>
      <c r="E206" s="19">
        <v>677.9</v>
      </c>
      <c r="F206" s="109">
        <v>1600</v>
      </c>
    </row>
    <row r="207" spans="1:6">
      <c r="A207" s="16"/>
      <c r="B207" s="26">
        <v>637015</v>
      </c>
      <c r="C207" s="19" t="s">
        <v>63</v>
      </c>
      <c r="D207" s="19">
        <v>400</v>
      </c>
      <c r="E207" s="19">
        <v>113.19</v>
      </c>
      <c r="F207" s="109">
        <v>600</v>
      </c>
    </row>
    <row r="208" spans="1:6">
      <c r="A208" s="16"/>
      <c r="B208" s="26">
        <v>637016</v>
      </c>
      <c r="C208" s="19" t="s">
        <v>64</v>
      </c>
      <c r="D208" s="19">
        <v>100</v>
      </c>
      <c r="E208" s="19">
        <v>69.099999999999994</v>
      </c>
      <c r="F208" s="109">
        <v>100</v>
      </c>
    </row>
    <row r="209" spans="1:6">
      <c r="A209" s="16"/>
      <c r="B209" s="26">
        <v>637023</v>
      </c>
      <c r="C209" s="19" t="s">
        <v>65</v>
      </c>
      <c r="D209" s="19">
        <v>30</v>
      </c>
      <c r="E209" s="47">
        <v>0</v>
      </c>
      <c r="F209" s="137">
        <v>30</v>
      </c>
    </row>
    <row r="210" spans="1:6">
      <c r="A210" s="16"/>
      <c r="B210" s="26">
        <v>637026</v>
      </c>
      <c r="C210" s="19" t="s">
        <v>66</v>
      </c>
      <c r="D210" s="19">
        <v>1500</v>
      </c>
      <c r="E210" s="47">
        <v>0</v>
      </c>
      <c r="F210" s="137">
        <v>1500</v>
      </c>
    </row>
    <row r="211" spans="1:6">
      <c r="A211" s="16"/>
      <c r="B211" s="26">
        <v>637027</v>
      </c>
      <c r="C211" s="19" t="s">
        <v>150</v>
      </c>
      <c r="D211" s="19">
        <v>600</v>
      </c>
      <c r="E211" s="47">
        <v>471.45</v>
      </c>
      <c r="F211" s="137">
        <v>600</v>
      </c>
    </row>
    <row r="212" spans="1:6">
      <c r="A212" s="16"/>
      <c r="B212" s="26">
        <v>637035</v>
      </c>
      <c r="C212" s="19" t="s">
        <v>122</v>
      </c>
      <c r="D212" s="19"/>
      <c r="E212" s="19"/>
      <c r="F212" s="109"/>
    </row>
    <row r="213" spans="1:6">
      <c r="A213" s="16"/>
      <c r="B213" s="26">
        <v>641006</v>
      </c>
      <c r="C213" s="19" t="s">
        <v>67</v>
      </c>
      <c r="D213" s="19">
        <v>200</v>
      </c>
      <c r="E213" s="47">
        <v>0</v>
      </c>
      <c r="F213" s="69">
        <v>200</v>
      </c>
    </row>
    <row r="214" spans="1:6">
      <c r="A214" s="16"/>
      <c r="B214" s="26">
        <v>641009</v>
      </c>
      <c r="C214" s="19" t="s">
        <v>190</v>
      </c>
      <c r="D214" s="19">
        <v>0</v>
      </c>
      <c r="E214" s="47">
        <v>7.33</v>
      </c>
      <c r="F214" s="137">
        <v>7.33</v>
      </c>
    </row>
    <row r="215" spans="1:6">
      <c r="A215" s="16"/>
      <c r="B215" s="26">
        <v>642006</v>
      </c>
      <c r="C215" s="19" t="s">
        <v>68</v>
      </c>
      <c r="D215" s="19">
        <v>1200</v>
      </c>
      <c r="E215" s="19">
        <v>1137.73</v>
      </c>
      <c r="F215" s="109">
        <v>1200</v>
      </c>
    </row>
    <row r="216" spans="1:6">
      <c r="A216" s="52"/>
      <c r="B216" s="28"/>
      <c r="C216" s="28"/>
      <c r="D216" s="28"/>
      <c r="E216" s="28"/>
      <c r="F216" s="68"/>
    </row>
    <row r="217" spans="1:6">
      <c r="A217" s="78">
        <v>41</v>
      </c>
      <c r="B217" s="64">
        <v>37257</v>
      </c>
      <c r="C217" s="18" t="s">
        <v>69</v>
      </c>
      <c r="D217" s="18">
        <f>SUM(D218:D218)</f>
        <v>500</v>
      </c>
      <c r="E217" s="18">
        <f>SUM(E218:E218)</f>
        <v>246.13</v>
      </c>
      <c r="F217" s="110">
        <f>SUM(F218:F218)</f>
        <v>500</v>
      </c>
    </row>
    <row r="218" spans="1:6">
      <c r="A218" s="16"/>
      <c r="B218" s="26">
        <v>637012</v>
      </c>
      <c r="C218" s="19" t="s">
        <v>70</v>
      </c>
      <c r="D218" s="19">
        <v>500</v>
      </c>
      <c r="E218" s="19">
        <v>246.13</v>
      </c>
      <c r="F218" s="109">
        <v>500</v>
      </c>
    </row>
    <row r="219" spans="1:6">
      <c r="A219" s="52"/>
      <c r="B219" s="3"/>
      <c r="C219" s="28"/>
      <c r="D219" s="28"/>
      <c r="E219" s="28"/>
      <c r="F219" s="68"/>
    </row>
    <row r="220" spans="1:6">
      <c r="A220" s="52"/>
      <c r="B220" s="3"/>
      <c r="C220" s="28"/>
      <c r="D220" s="28"/>
      <c r="E220" s="28"/>
      <c r="F220" s="68"/>
    </row>
    <row r="221" spans="1:6">
      <c r="A221" s="52"/>
      <c r="B221" s="3"/>
      <c r="C221" s="28"/>
      <c r="D221" s="28"/>
      <c r="E221" s="28"/>
      <c r="F221" s="68"/>
    </row>
    <row r="222" spans="1:6">
      <c r="A222" s="52"/>
      <c r="B222" s="3"/>
      <c r="C222" s="28"/>
      <c r="D222" s="28"/>
      <c r="E222" s="28"/>
      <c r="F222" s="68"/>
    </row>
    <row r="223" spans="1:6">
      <c r="A223" s="78">
        <v>41</v>
      </c>
      <c r="B223" s="64" t="s">
        <v>71</v>
      </c>
      <c r="C223" s="18" t="s">
        <v>72</v>
      </c>
      <c r="D223" s="18">
        <f>SUM(D224:D232)</f>
        <v>1740</v>
      </c>
      <c r="E223" s="41">
        <f>SUM(E224:E232)</f>
        <v>1360.62</v>
      </c>
      <c r="F223" s="110">
        <f>SUM(F224:F232)</f>
        <v>2160</v>
      </c>
    </row>
    <row r="224" spans="1:6">
      <c r="A224" s="16"/>
      <c r="B224" s="26">
        <v>632001</v>
      </c>
      <c r="C224" s="19" t="s">
        <v>73</v>
      </c>
      <c r="D224" s="19">
        <v>120</v>
      </c>
      <c r="E224" s="40">
        <v>0</v>
      </c>
      <c r="F224" s="109">
        <v>120</v>
      </c>
    </row>
    <row r="225" spans="1:6">
      <c r="A225" s="16"/>
      <c r="B225" s="26">
        <v>633006</v>
      </c>
      <c r="C225" s="19" t="s">
        <v>74</v>
      </c>
      <c r="D225" s="19">
        <v>50</v>
      </c>
      <c r="E225" s="40">
        <v>0</v>
      </c>
      <c r="F225" s="109">
        <v>0</v>
      </c>
    </row>
    <row r="226" spans="1:6">
      <c r="A226" s="16"/>
      <c r="B226" s="26">
        <v>633007</v>
      </c>
      <c r="C226" s="19" t="s">
        <v>75</v>
      </c>
      <c r="D226" s="19">
        <v>50</v>
      </c>
      <c r="E226" s="49">
        <v>140</v>
      </c>
      <c r="F226" s="137">
        <v>140</v>
      </c>
    </row>
    <row r="227" spans="1:6">
      <c r="A227" s="16"/>
      <c r="B227" s="26">
        <v>634001</v>
      </c>
      <c r="C227" s="19" t="s">
        <v>76</v>
      </c>
      <c r="D227" s="19">
        <v>900</v>
      </c>
      <c r="E227" s="40">
        <v>526.46</v>
      </c>
      <c r="F227" s="109">
        <v>900</v>
      </c>
    </row>
    <row r="228" spans="1:6">
      <c r="A228" s="16"/>
      <c r="B228" s="26">
        <v>634002</v>
      </c>
      <c r="C228" s="19" t="s">
        <v>77</v>
      </c>
      <c r="D228" s="19">
        <v>100</v>
      </c>
      <c r="E228" s="49">
        <v>164.4</v>
      </c>
      <c r="F228" s="137">
        <v>165</v>
      </c>
    </row>
    <row r="229" spans="1:6">
      <c r="A229" s="16"/>
      <c r="B229" s="26">
        <v>634003</v>
      </c>
      <c r="C229" s="19" t="s">
        <v>50</v>
      </c>
      <c r="D229" s="19">
        <v>300</v>
      </c>
      <c r="E229" s="40">
        <v>264.66000000000003</v>
      </c>
      <c r="F229" s="109">
        <v>300</v>
      </c>
    </row>
    <row r="230" spans="1:6">
      <c r="A230" s="16"/>
      <c r="B230" s="26">
        <v>635005</v>
      </c>
      <c r="C230" s="19" t="s">
        <v>78</v>
      </c>
      <c r="D230" s="19">
        <v>100</v>
      </c>
      <c r="E230" s="49">
        <v>0</v>
      </c>
      <c r="F230" s="137">
        <v>0</v>
      </c>
    </row>
    <row r="231" spans="1:6">
      <c r="A231" s="16"/>
      <c r="B231" s="26">
        <v>637002</v>
      </c>
      <c r="C231" s="19" t="s">
        <v>191</v>
      </c>
      <c r="D231" s="19">
        <v>0</v>
      </c>
      <c r="E231" s="49">
        <v>265.10000000000002</v>
      </c>
      <c r="F231" s="137">
        <v>265</v>
      </c>
    </row>
    <row r="232" spans="1:6">
      <c r="A232" s="16"/>
      <c r="B232" s="26">
        <v>637027</v>
      </c>
      <c r="C232" s="19" t="s">
        <v>79</v>
      </c>
      <c r="D232" s="19">
        <v>120</v>
      </c>
      <c r="E232" s="49">
        <v>0</v>
      </c>
      <c r="F232" s="137">
        <v>270</v>
      </c>
    </row>
    <row r="233" spans="1:6">
      <c r="A233" s="52"/>
      <c r="B233" s="3"/>
      <c r="C233" s="28"/>
      <c r="D233" s="28"/>
      <c r="E233" s="28"/>
      <c r="F233" s="68"/>
    </row>
    <row r="234" spans="1:6">
      <c r="A234" s="78">
        <v>41</v>
      </c>
      <c r="B234" s="61" t="s">
        <v>80</v>
      </c>
      <c r="C234" s="18" t="s">
        <v>81</v>
      </c>
      <c r="D234" s="18">
        <f>SUM(D235:D236)</f>
        <v>1100</v>
      </c>
      <c r="E234" s="70">
        <f>SUM(E235:E236)</f>
        <v>1110.1999999999998</v>
      </c>
      <c r="F234" s="110">
        <f>SUM(F235:F236)</f>
        <v>1600</v>
      </c>
    </row>
    <row r="235" spans="1:6">
      <c r="A235" s="16"/>
      <c r="B235" s="26">
        <v>633006</v>
      </c>
      <c r="C235" s="19" t="s">
        <v>74</v>
      </c>
      <c r="D235" s="19">
        <v>100</v>
      </c>
      <c r="E235" s="49">
        <v>2.6</v>
      </c>
      <c r="F235" s="109">
        <v>100</v>
      </c>
    </row>
    <row r="236" spans="1:6">
      <c r="A236" s="16"/>
      <c r="B236" s="26">
        <v>635006</v>
      </c>
      <c r="C236" s="19" t="s">
        <v>82</v>
      </c>
      <c r="D236" s="19">
        <v>1000</v>
      </c>
      <c r="E236" s="49">
        <v>1107.5999999999999</v>
      </c>
      <c r="F236" s="137">
        <v>1500</v>
      </c>
    </row>
    <row r="237" spans="1:6">
      <c r="A237" s="52"/>
      <c r="B237" s="28"/>
      <c r="C237" s="28"/>
      <c r="D237" s="28"/>
      <c r="E237" s="28"/>
      <c r="F237" s="68"/>
    </row>
    <row r="238" spans="1:6">
      <c r="A238" s="78">
        <v>41</v>
      </c>
      <c r="B238" s="61" t="s">
        <v>83</v>
      </c>
      <c r="C238" s="18" t="s">
        <v>84</v>
      </c>
      <c r="D238" s="18">
        <f>SUM(D239:D240)</f>
        <v>6300</v>
      </c>
      <c r="E238" s="41">
        <f>SUM(E239:E240)</f>
        <v>2632.41</v>
      </c>
      <c r="F238" s="110">
        <f>SUM(F239:F240)</f>
        <v>6200</v>
      </c>
    </row>
    <row r="239" spans="1:6">
      <c r="A239" s="16"/>
      <c r="B239" s="22">
        <v>633004</v>
      </c>
      <c r="C239" s="15" t="s">
        <v>85</v>
      </c>
      <c r="D239" s="19">
        <v>100</v>
      </c>
      <c r="E239" s="49">
        <v>0</v>
      </c>
      <c r="F239" s="137">
        <v>0</v>
      </c>
    </row>
    <row r="240" spans="1:6">
      <c r="A240" s="16"/>
      <c r="B240" s="26">
        <v>637004</v>
      </c>
      <c r="C240" s="19" t="s">
        <v>86</v>
      </c>
      <c r="D240" s="19">
        <v>6200</v>
      </c>
      <c r="E240" s="40">
        <v>2632.41</v>
      </c>
      <c r="F240" s="109">
        <v>6200</v>
      </c>
    </row>
    <row r="241" spans="1:6">
      <c r="A241" s="52"/>
      <c r="B241" s="28"/>
      <c r="C241" s="28"/>
      <c r="D241" s="28"/>
      <c r="E241" s="28"/>
      <c r="F241" s="68"/>
    </row>
    <row r="242" spans="1:6">
      <c r="A242" s="78">
        <v>41</v>
      </c>
      <c r="B242" s="64" t="s">
        <v>87</v>
      </c>
      <c r="C242" s="18" t="s">
        <v>88</v>
      </c>
      <c r="D242" s="18">
        <f>SUM(D243:D246)</f>
        <v>800</v>
      </c>
      <c r="E242" s="126">
        <f>SUM(E243:E246)</f>
        <v>0</v>
      </c>
      <c r="F242" s="110">
        <f>SUM(F243:F244)</f>
        <v>100</v>
      </c>
    </row>
    <row r="243" spans="1:6">
      <c r="A243" s="16"/>
      <c r="B243" s="26">
        <v>633006</v>
      </c>
      <c r="C243" s="19" t="s">
        <v>90</v>
      </c>
      <c r="D243" s="19">
        <v>200</v>
      </c>
      <c r="E243" s="49">
        <v>0</v>
      </c>
      <c r="F243" s="109">
        <v>100</v>
      </c>
    </row>
    <row r="244" spans="1:6">
      <c r="A244" s="16"/>
      <c r="B244" s="26">
        <v>635006</v>
      </c>
      <c r="C244" s="19" t="s">
        <v>89</v>
      </c>
      <c r="D244" s="19">
        <v>500</v>
      </c>
      <c r="E244" s="49">
        <v>0</v>
      </c>
      <c r="F244" s="137">
        <v>0</v>
      </c>
    </row>
    <row r="245" spans="1:6">
      <c r="A245" s="16"/>
      <c r="B245" s="26">
        <v>637004</v>
      </c>
      <c r="C245" s="19" t="s">
        <v>58</v>
      </c>
      <c r="D245" s="19">
        <v>100</v>
      </c>
      <c r="E245" s="49">
        <v>0</v>
      </c>
      <c r="F245" s="137">
        <v>100</v>
      </c>
    </row>
    <row r="246" spans="1:6">
      <c r="A246" s="52"/>
      <c r="B246" s="28"/>
      <c r="C246" s="28"/>
      <c r="D246" s="28"/>
      <c r="E246" s="28"/>
      <c r="F246" s="68"/>
    </row>
    <row r="247" spans="1:6">
      <c r="A247" s="78">
        <v>41</v>
      </c>
      <c r="B247" s="61" t="s">
        <v>91</v>
      </c>
      <c r="C247" s="18" t="s">
        <v>92</v>
      </c>
      <c r="D247" s="18">
        <f>SUM(D248:D251)</f>
        <v>1000</v>
      </c>
      <c r="E247" s="70">
        <f>SUM(E248:E251)</f>
        <v>0</v>
      </c>
      <c r="F247" s="146">
        <f>SUM(F248:F251)</f>
        <v>700</v>
      </c>
    </row>
    <row r="248" spans="1:6">
      <c r="A248" s="16"/>
      <c r="B248" s="26">
        <v>632001</v>
      </c>
      <c r="C248" s="19" t="s">
        <v>93</v>
      </c>
      <c r="D248" s="19">
        <v>600</v>
      </c>
      <c r="E248" s="40">
        <v>0</v>
      </c>
      <c r="F248" s="109">
        <v>600</v>
      </c>
    </row>
    <row r="249" spans="1:6">
      <c r="A249" s="16"/>
      <c r="B249" s="26">
        <v>633006</v>
      </c>
      <c r="C249" s="19" t="s">
        <v>123</v>
      </c>
      <c r="D249" s="19">
        <v>200</v>
      </c>
      <c r="E249" s="40">
        <v>0</v>
      </c>
      <c r="F249" s="109">
        <v>0</v>
      </c>
    </row>
    <row r="250" spans="1:6">
      <c r="A250" s="16"/>
      <c r="B250" s="26">
        <v>634001</v>
      </c>
      <c r="C250" s="19" t="s">
        <v>94</v>
      </c>
      <c r="D250" s="19">
        <v>100</v>
      </c>
      <c r="E250" s="49">
        <v>0</v>
      </c>
      <c r="F250" s="141">
        <v>0</v>
      </c>
    </row>
    <row r="251" spans="1:6">
      <c r="A251" s="16"/>
      <c r="B251" s="26">
        <v>637004</v>
      </c>
      <c r="C251" s="19" t="s">
        <v>58</v>
      </c>
      <c r="D251" s="19">
        <v>100</v>
      </c>
      <c r="E251" s="49">
        <v>0</v>
      </c>
      <c r="F251" s="137">
        <v>100</v>
      </c>
    </row>
    <row r="252" spans="1:6">
      <c r="A252" s="52"/>
      <c r="B252" s="28"/>
      <c r="C252" s="28"/>
      <c r="D252" s="28"/>
      <c r="E252" s="28"/>
      <c r="F252" s="68"/>
    </row>
    <row r="253" spans="1:6">
      <c r="A253" s="78">
        <v>41</v>
      </c>
      <c r="B253" s="61" t="s">
        <v>95</v>
      </c>
      <c r="C253" s="18" t="s">
        <v>96</v>
      </c>
      <c r="D253" s="18">
        <f>SUM(D254:D254)</f>
        <v>500</v>
      </c>
      <c r="E253" s="70">
        <f>SUM(E254:E254)</f>
        <v>0</v>
      </c>
      <c r="F253" s="146">
        <f>SUM(F254:F254)</f>
        <v>200</v>
      </c>
    </row>
    <row r="254" spans="1:6">
      <c r="A254" s="16"/>
      <c r="B254" s="26">
        <v>635004</v>
      </c>
      <c r="C254" s="19" t="s">
        <v>97</v>
      </c>
      <c r="D254" s="19">
        <v>500</v>
      </c>
      <c r="E254" s="49">
        <v>0</v>
      </c>
      <c r="F254" s="137">
        <v>200</v>
      </c>
    </row>
    <row r="255" spans="1:6">
      <c r="A255" s="52"/>
      <c r="B255" s="28"/>
      <c r="C255" s="28"/>
      <c r="D255" s="28"/>
      <c r="E255" s="28"/>
      <c r="F255" s="68"/>
    </row>
    <row r="256" spans="1:6">
      <c r="A256" s="78">
        <v>41</v>
      </c>
      <c r="B256" s="61" t="s">
        <v>98</v>
      </c>
      <c r="C256" s="18" t="s">
        <v>99</v>
      </c>
      <c r="D256" s="18">
        <f>SUM(D257:D259)</f>
        <v>2400</v>
      </c>
      <c r="E256" s="41">
        <f>SUM(E257:E259)</f>
        <v>1494.64</v>
      </c>
      <c r="F256" s="110">
        <f>SUM(F257:F259)</f>
        <v>1600</v>
      </c>
    </row>
    <row r="257" spans="1:6">
      <c r="A257" s="16"/>
      <c r="B257" s="26">
        <v>632001</v>
      </c>
      <c r="C257" s="19" t="s">
        <v>73</v>
      </c>
      <c r="D257" s="19">
        <v>1500</v>
      </c>
      <c r="E257" s="40">
        <v>1494.64</v>
      </c>
      <c r="F257" s="109">
        <v>1500</v>
      </c>
    </row>
    <row r="258" spans="1:6">
      <c r="A258" s="16"/>
      <c r="B258" s="26">
        <v>633006</v>
      </c>
      <c r="C258" s="19" t="s">
        <v>100</v>
      </c>
      <c r="D258" s="19">
        <v>200</v>
      </c>
      <c r="E258" s="49">
        <v>0</v>
      </c>
      <c r="F258" s="109">
        <v>100</v>
      </c>
    </row>
    <row r="259" spans="1:6">
      <c r="A259" s="16"/>
      <c r="B259" s="26">
        <v>637027</v>
      </c>
      <c r="C259" s="19" t="s">
        <v>101</v>
      </c>
      <c r="D259" s="19">
        <v>700</v>
      </c>
      <c r="E259" s="49">
        <v>0</v>
      </c>
      <c r="F259" s="137">
        <v>0</v>
      </c>
    </row>
    <row r="260" spans="1:6">
      <c r="A260" s="52"/>
      <c r="B260" s="28"/>
      <c r="C260" s="28"/>
      <c r="D260" s="28"/>
      <c r="E260" s="28"/>
      <c r="F260" s="68"/>
    </row>
    <row r="261" spans="1:6">
      <c r="A261" s="78">
        <v>41</v>
      </c>
      <c r="B261" s="61" t="s">
        <v>102</v>
      </c>
      <c r="C261" s="18" t="s">
        <v>103</v>
      </c>
      <c r="D261" s="18">
        <f>SUM(D262:D265)</f>
        <v>800</v>
      </c>
      <c r="E261" s="41">
        <f>SUM(E262:E265)</f>
        <v>491.68000000000006</v>
      </c>
      <c r="F261" s="110">
        <f>SUM(F262:F265)</f>
        <v>650</v>
      </c>
    </row>
    <row r="262" spans="1:6">
      <c r="A262" s="16"/>
      <c r="B262" s="26">
        <v>633006</v>
      </c>
      <c r="C262" s="19" t="s">
        <v>104</v>
      </c>
      <c r="D262" s="19">
        <v>200</v>
      </c>
      <c r="E262" s="40">
        <v>306.16000000000003</v>
      </c>
      <c r="F262" s="109">
        <v>350</v>
      </c>
    </row>
    <row r="263" spans="1:6">
      <c r="A263" s="16"/>
      <c r="B263" s="26">
        <v>635006</v>
      </c>
      <c r="C263" s="19" t="s">
        <v>82</v>
      </c>
      <c r="D263" s="19">
        <v>500</v>
      </c>
      <c r="E263" s="40">
        <v>185.52</v>
      </c>
      <c r="F263" s="109">
        <v>200</v>
      </c>
    </row>
    <row r="264" spans="1:6">
      <c r="A264" s="16"/>
      <c r="B264" s="26">
        <v>637004</v>
      </c>
      <c r="C264" s="19" t="s">
        <v>58</v>
      </c>
      <c r="D264" s="19">
        <v>100</v>
      </c>
      <c r="E264" s="49">
        <v>0</v>
      </c>
      <c r="F264" s="109">
        <v>100</v>
      </c>
    </row>
    <row r="265" spans="1:6">
      <c r="A265" s="16"/>
      <c r="B265" s="26">
        <v>637002</v>
      </c>
      <c r="C265" s="19" t="s">
        <v>105</v>
      </c>
      <c r="D265" s="19">
        <v>0</v>
      </c>
      <c r="E265" s="49">
        <v>0</v>
      </c>
      <c r="F265" s="109"/>
    </row>
    <row r="266" spans="1:6">
      <c r="A266" s="52"/>
      <c r="B266" s="28"/>
      <c r="C266" s="28"/>
      <c r="D266" s="28"/>
      <c r="E266" s="28"/>
      <c r="F266" s="68"/>
    </row>
    <row r="267" spans="1:6">
      <c r="A267" s="78">
        <v>41</v>
      </c>
      <c r="B267" s="61" t="s">
        <v>106</v>
      </c>
      <c r="C267" s="18" t="s">
        <v>107</v>
      </c>
      <c r="D267" s="18">
        <f>SUM(D268:D270)</f>
        <v>1500</v>
      </c>
      <c r="E267" s="41">
        <f>SUM(E268:E270)</f>
        <v>445.4</v>
      </c>
      <c r="F267" s="110">
        <f>SUM(F268:F270)</f>
        <v>1300</v>
      </c>
    </row>
    <row r="268" spans="1:6">
      <c r="A268" s="16"/>
      <c r="B268" s="26">
        <v>635003</v>
      </c>
      <c r="C268" s="19" t="s">
        <v>108</v>
      </c>
      <c r="D268" s="19">
        <v>1200</v>
      </c>
      <c r="E268" s="40">
        <v>445.4</v>
      </c>
      <c r="F268" s="109">
        <v>1200</v>
      </c>
    </row>
    <row r="269" spans="1:6">
      <c r="A269" s="16"/>
      <c r="B269" s="26">
        <v>635006</v>
      </c>
      <c r="C269" s="19" t="s">
        <v>82</v>
      </c>
      <c r="D269" s="19">
        <v>200</v>
      </c>
      <c r="E269" s="40">
        <v>0</v>
      </c>
      <c r="F269" s="109">
        <v>0</v>
      </c>
    </row>
    <row r="270" spans="1:6">
      <c r="A270" s="16"/>
      <c r="B270" s="26">
        <v>637027</v>
      </c>
      <c r="C270" s="19" t="s">
        <v>109</v>
      </c>
      <c r="D270" s="19">
        <v>100</v>
      </c>
      <c r="E270" s="49">
        <v>0</v>
      </c>
      <c r="F270" s="137">
        <v>100</v>
      </c>
    </row>
    <row r="271" spans="1:6">
      <c r="A271" s="52"/>
      <c r="B271" s="3"/>
      <c r="C271" s="28"/>
      <c r="D271" s="28"/>
      <c r="E271" s="28"/>
      <c r="F271" s="68"/>
    </row>
    <row r="272" spans="1:6">
      <c r="A272" s="78">
        <v>41</v>
      </c>
      <c r="B272" s="61" t="s">
        <v>110</v>
      </c>
      <c r="C272" s="18" t="s">
        <v>111</v>
      </c>
      <c r="D272" s="18">
        <f>SUM(D273:D276)</f>
        <v>1600</v>
      </c>
      <c r="E272" s="41">
        <f>SUM(E273:E276)</f>
        <v>0</v>
      </c>
      <c r="F272" s="110">
        <f>SUM(F273:F276)</f>
        <v>300</v>
      </c>
    </row>
    <row r="273" spans="1:6">
      <c r="A273" s="16"/>
      <c r="B273" s="26">
        <v>633006</v>
      </c>
      <c r="C273" s="19" t="s">
        <v>114</v>
      </c>
      <c r="D273" s="19">
        <v>700</v>
      </c>
      <c r="E273" s="49">
        <v>0</v>
      </c>
      <c r="F273" s="137">
        <v>0</v>
      </c>
    </row>
    <row r="274" spans="1:6">
      <c r="A274" s="16"/>
      <c r="B274" s="26">
        <v>635006</v>
      </c>
      <c r="C274" s="19" t="s">
        <v>112</v>
      </c>
      <c r="D274" s="19">
        <v>600</v>
      </c>
      <c r="E274" s="49">
        <v>0</v>
      </c>
      <c r="F274" s="137">
        <v>0</v>
      </c>
    </row>
    <row r="275" spans="1:6">
      <c r="A275" s="16"/>
      <c r="B275" s="26">
        <v>637027</v>
      </c>
      <c r="C275" s="19" t="s">
        <v>150</v>
      </c>
      <c r="D275" s="19">
        <v>150</v>
      </c>
      <c r="E275" s="49">
        <v>0</v>
      </c>
      <c r="F275" s="137">
        <v>150</v>
      </c>
    </row>
    <row r="276" spans="1:6" ht="13.5" thickBot="1">
      <c r="A276" s="54"/>
      <c r="B276" s="55">
        <v>642006</v>
      </c>
      <c r="C276" s="56" t="s">
        <v>113</v>
      </c>
      <c r="D276" s="56">
        <v>150</v>
      </c>
      <c r="E276" s="74">
        <v>0</v>
      </c>
      <c r="F276" s="131">
        <v>150</v>
      </c>
    </row>
    <row r="277" spans="1:6" ht="13.5" thickBot="1">
      <c r="A277" s="52"/>
      <c r="B277" s="3"/>
      <c r="C277" s="28"/>
      <c r="D277" s="28"/>
      <c r="E277" s="28"/>
      <c r="F277" s="68"/>
    </row>
    <row r="278" spans="1:6">
      <c r="A278" s="87"/>
      <c r="B278" s="94"/>
      <c r="C278" s="95" t="s">
        <v>115</v>
      </c>
      <c r="D278" s="97">
        <f>+D280+D284+D288</f>
        <v>480100</v>
      </c>
      <c r="E278" s="127">
        <f t="shared" ref="E278:F278" si="5">+E280+E284+E288</f>
        <v>187159.38</v>
      </c>
      <c r="F278" s="128">
        <f t="shared" si="5"/>
        <v>0</v>
      </c>
    </row>
    <row r="279" spans="1:6">
      <c r="A279" s="52"/>
      <c r="B279" s="3"/>
      <c r="C279" s="28"/>
      <c r="D279" s="65"/>
      <c r="E279" s="28"/>
      <c r="F279" s="68"/>
    </row>
    <row r="280" spans="1:6">
      <c r="A280" s="78" t="s">
        <v>128</v>
      </c>
      <c r="B280" s="62"/>
      <c r="C280" s="17" t="s">
        <v>130</v>
      </c>
      <c r="D280" s="66">
        <f>+D281+D282</f>
        <v>374000</v>
      </c>
      <c r="E280" s="71">
        <f t="shared" ref="E280:F280" si="6">+E281+E282</f>
        <v>159085.47</v>
      </c>
      <c r="F280" s="147">
        <f t="shared" si="6"/>
        <v>0</v>
      </c>
    </row>
    <row r="281" spans="1:6">
      <c r="A281" s="16"/>
      <c r="B281" s="26">
        <v>717001</v>
      </c>
      <c r="C281" s="19" t="s">
        <v>192</v>
      </c>
      <c r="D281" s="29">
        <v>0</v>
      </c>
      <c r="E281" s="40">
        <v>159085.47</v>
      </c>
      <c r="F281" s="148"/>
    </row>
    <row r="282" spans="1:6">
      <c r="A282" s="16"/>
      <c r="B282" s="26">
        <v>717002</v>
      </c>
      <c r="C282" s="19" t="s">
        <v>116</v>
      </c>
      <c r="D282" s="29">
        <v>374000</v>
      </c>
      <c r="E282" s="49">
        <v>0</v>
      </c>
      <c r="F282" s="148"/>
    </row>
    <row r="283" spans="1:6">
      <c r="A283" s="52"/>
      <c r="B283" s="3"/>
      <c r="C283" s="28"/>
      <c r="D283" s="65"/>
      <c r="E283" s="50"/>
      <c r="F283" s="149"/>
    </row>
    <row r="284" spans="1:6">
      <c r="A284" s="78" t="s">
        <v>131</v>
      </c>
      <c r="B284" s="62"/>
      <c r="C284" s="17" t="s">
        <v>151</v>
      </c>
      <c r="D284" s="66">
        <f>+D285+D286</f>
        <v>66000</v>
      </c>
      <c r="E284" s="71">
        <f t="shared" ref="E284:F284" si="7">+E285+E286</f>
        <v>28073.91</v>
      </c>
      <c r="F284" s="147">
        <f t="shared" si="7"/>
        <v>0</v>
      </c>
    </row>
    <row r="285" spans="1:6">
      <c r="A285" s="16"/>
      <c r="B285" s="26">
        <v>717001</v>
      </c>
      <c r="C285" s="19" t="s">
        <v>192</v>
      </c>
      <c r="D285" s="29">
        <v>0</v>
      </c>
      <c r="E285" s="40">
        <v>28073.91</v>
      </c>
      <c r="F285" s="148"/>
    </row>
    <row r="286" spans="1:6">
      <c r="A286" s="16"/>
      <c r="B286" s="26">
        <v>717002</v>
      </c>
      <c r="C286" s="19" t="s">
        <v>116</v>
      </c>
      <c r="D286" s="29">
        <v>66000</v>
      </c>
      <c r="E286" s="49">
        <v>0</v>
      </c>
      <c r="F286" s="148"/>
    </row>
    <row r="287" spans="1:6">
      <c r="A287" s="52"/>
      <c r="B287" s="3"/>
      <c r="C287" s="28"/>
      <c r="D287" s="65"/>
      <c r="E287" s="50"/>
      <c r="F287" s="149"/>
    </row>
    <row r="288" spans="1:6" ht="13.5" thickBot="1">
      <c r="A288" s="79">
        <v>41</v>
      </c>
      <c r="B288" s="80">
        <v>717002</v>
      </c>
      <c r="C288" s="81" t="s">
        <v>116</v>
      </c>
      <c r="D288" s="82">
        <v>40100</v>
      </c>
      <c r="E288" s="83">
        <v>0</v>
      </c>
      <c r="F288" s="150"/>
    </row>
    <row r="289" spans="1:6">
      <c r="A289" s="52"/>
      <c r="B289" s="3"/>
      <c r="C289" s="28"/>
      <c r="D289" s="65"/>
      <c r="E289" s="50"/>
      <c r="F289" s="129"/>
    </row>
    <row r="290" spans="1:6" ht="13.5" thickBot="1">
      <c r="A290" s="52"/>
      <c r="B290" s="28"/>
      <c r="C290" s="28"/>
      <c r="D290" s="28"/>
      <c r="E290" s="28"/>
      <c r="F290" s="68"/>
    </row>
    <row r="291" spans="1:6">
      <c r="A291" s="87"/>
      <c r="B291" s="94"/>
      <c r="C291" s="95" t="s">
        <v>27</v>
      </c>
      <c r="D291" s="95">
        <f>SUM(D292:D292)</f>
        <v>0</v>
      </c>
      <c r="E291" s="96">
        <f>SUM(E292:E292)</f>
        <v>12000</v>
      </c>
      <c r="F291" s="130">
        <f>SUM(F292:F292)</f>
        <v>21000</v>
      </c>
    </row>
    <row r="292" spans="1:6" ht="13.5" thickBot="1">
      <c r="A292" s="54"/>
      <c r="B292" s="55">
        <v>812001</v>
      </c>
      <c r="C292" s="56" t="s">
        <v>117</v>
      </c>
      <c r="D292" s="56">
        <v>0</v>
      </c>
      <c r="E292" s="74">
        <v>12000</v>
      </c>
      <c r="F292" s="131">
        <v>21000</v>
      </c>
    </row>
    <row r="293" spans="1:6" ht="13.5" thickBot="1">
      <c r="A293" s="52"/>
      <c r="B293" s="28"/>
      <c r="C293" s="28"/>
      <c r="D293" s="28"/>
      <c r="E293" s="28"/>
      <c r="F293" s="68"/>
    </row>
    <row r="294" spans="1:6" ht="16.5" thickBot="1">
      <c r="A294" s="84"/>
      <c r="B294" s="98"/>
      <c r="C294" s="86" t="s">
        <v>118</v>
      </c>
      <c r="D294" s="101">
        <f>D5+D278+D291</f>
        <v>701467</v>
      </c>
      <c r="E294" s="100">
        <f>E5+E278+E291</f>
        <v>317380.37</v>
      </c>
      <c r="F294" s="151">
        <f>F5+F278+F291</f>
        <v>90165.33</v>
      </c>
    </row>
    <row r="295" spans="1:6">
      <c r="A295" s="48"/>
      <c r="B295" s="28"/>
      <c r="C295" s="28"/>
      <c r="D295" s="28"/>
      <c r="E295" s="11"/>
    </row>
    <row r="296" spans="1:6">
      <c r="A296" s="48"/>
      <c r="B296" s="28"/>
      <c r="C296" s="28"/>
      <c r="D296" s="28"/>
      <c r="E296" s="11"/>
    </row>
    <row r="297" spans="1:6">
      <c r="A297" s="48"/>
      <c r="B297" s="28"/>
      <c r="C297" s="28"/>
      <c r="D297" s="28"/>
      <c r="E297" s="11"/>
    </row>
    <row r="298" spans="1:6">
      <c r="A298" s="48"/>
      <c r="B298" s="28"/>
      <c r="C298" s="28"/>
      <c r="D298" s="28"/>
      <c r="E298" s="11"/>
    </row>
    <row r="299" spans="1:6">
      <c r="A299" s="48"/>
      <c r="B299" s="11"/>
      <c r="C299" s="11"/>
      <c r="D299" s="11"/>
      <c r="E299" s="11"/>
    </row>
    <row r="300" spans="1:6">
      <c r="A300" s="48"/>
      <c r="B300" s="11"/>
      <c r="C300" s="30"/>
      <c r="D300" s="27"/>
      <c r="E300" s="11"/>
    </row>
    <row r="301" spans="1:6">
      <c r="A301" s="48"/>
      <c r="B301" s="11"/>
      <c r="C301" s="27"/>
      <c r="D301" s="27"/>
      <c r="E301" s="11"/>
    </row>
    <row r="302" spans="1:6">
      <c r="A302" s="48"/>
      <c r="B302" s="11"/>
      <c r="C302" s="27"/>
      <c r="D302" s="27"/>
      <c r="E302" s="11"/>
    </row>
    <row r="303" spans="1:6">
      <c r="A303" s="48"/>
      <c r="B303" s="11"/>
      <c r="C303" s="31"/>
      <c r="D303" s="30"/>
      <c r="E303" s="11"/>
    </row>
    <row r="304" spans="1:6">
      <c r="A304" s="48"/>
      <c r="B304" s="11"/>
      <c r="C304" s="11"/>
      <c r="D304" s="11"/>
      <c r="E304" s="11"/>
    </row>
    <row r="305" spans="1:5">
      <c r="A305" s="48"/>
      <c r="B305" s="11"/>
      <c r="C305" s="11"/>
      <c r="D305" s="11"/>
      <c r="E305" s="2"/>
    </row>
    <row r="306" spans="1:5">
      <c r="A306" s="48"/>
      <c r="B306" s="11"/>
      <c r="C306" s="11"/>
      <c r="D306" s="11"/>
      <c r="E306" s="2"/>
    </row>
    <row r="307" spans="1:5">
      <c r="A307" s="48"/>
      <c r="B307" s="2"/>
      <c r="C307" s="2"/>
      <c r="D307" s="2"/>
      <c r="E307" s="2"/>
    </row>
    <row r="308" spans="1:5">
      <c r="A308" s="48"/>
      <c r="B308" s="2"/>
      <c r="C308" s="2"/>
      <c r="D308" s="2"/>
      <c r="E308" s="2"/>
    </row>
    <row r="309" spans="1:5">
      <c r="A309" s="48"/>
      <c r="B309" s="11"/>
      <c r="C309" s="31"/>
      <c r="D309" s="27"/>
      <c r="E309" s="2"/>
    </row>
    <row r="310" spans="1:5">
      <c r="A310" s="48"/>
      <c r="B310" s="11"/>
      <c r="C310" s="27"/>
      <c r="D310" s="27"/>
      <c r="E310" s="2"/>
    </row>
    <row r="311" spans="1:5">
      <c r="A311" s="48"/>
      <c r="B311" s="11"/>
      <c r="C311" s="27"/>
      <c r="D311" s="27"/>
      <c r="E311" s="2"/>
    </row>
    <row r="312" spans="1:5">
      <c r="A312" s="48"/>
      <c r="B312" s="11"/>
      <c r="C312" s="31"/>
      <c r="D312" s="4"/>
      <c r="E312" s="2"/>
    </row>
    <row r="313" spans="1:5">
      <c r="A313" s="48"/>
      <c r="B313" s="11"/>
      <c r="C313" s="11"/>
      <c r="D313" s="11"/>
      <c r="E313" s="2"/>
    </row>
    <row r="314" spans="1:5">
      <c r="A314" s="48"/>
      <c r="B314" s="11"/>
      <c r="C314" s="11"/>
      <c r="D314" s="11"/>
      <c r="E314" s="2"/>
    </row>
    <row r="315" spans="1:5">
      <c r="A315" s="48"/>
      <c r="B315" s="11"/>
      <c r="C315" s="11"/>
      <c r="D315" s="11"/>
      <c r="E315" s="2"/>
    </row>
    <row r="316" spans="1:5">
      <c r="A316" s="48"/>
      <c r="B316" s="2"/>
      <c r="C316" s="2"/>
      <c r="D316" s="2"/>
      <c r="E316" s="2"/>
    </row>
    <row r="317" spans="1:5">
      <c r="A317" s="48"/>
      <c r="B317" s="2"/>
      <c r="C317" s="2"/>
      <c r="D317" s="2"/>
      <c r="E317" s="2"/>
    </row>
    <row r="318" spans="1:5">
      <c r="A318" s="48"/>
      <c r="B318" s="11"/>
      <c r="C318" s="30"/>
      <c r="D318" s="27"/>
      <c r="E318" s="2"/>
    </row>
    <row r="319" spans="1:5">
      <c r="A319" s="48"/>
      <c r="B319" s="11"/>
      <c r="C319" s="27"/>
      <c r="D319" s="27"/>
      <c r="E319" s="2"/>
    </row>
    <row r="320" spans="1:5">
      <c r="A320" s="48"/>
      <c r="B320" s="11"/>
      <c r="C320" s="27"/>
      <c r="D320" s="27"/>
      <c r="E320" s="2"/>
    </row>
    <row r="321" spans="1:5">
      <c r="A321" s="48"/>
      <c r="B321" s="11"/>
      <c r="C321" s="31"/>
      <c r="D321" s="4"/>
      <c r="E321" s="2"/>
    </row>
    <row r="322" spans="1:5">
      <c r="A322" s="48"/>
      <c r="B322" s="11"/>
      <c r="C322" s="11"/>
      <c r="D322" s="4"/>
      <c r="E322" s="2"/>
    </row>
    <row r="323" spans="1:5">
      <c r="A323" s="48"/>
      <c r="B323" s="11"/>
      <c r="C323" s="11"/>
      <c r="D323" s="4"/>
      <c r="E323" s="2"/>
    </row>
    <row r="324" spans="1:5">
      <c r="A324" s="48"/>
      <c r="B324" s="11"/>
      <c r="C324" s="11"/>
      <c r="D324" s="11"/>
      <c r="E324" s="2"/>
    </row>
    <row r="325" spans="1:5">
      <c r="A325" s="48"/>
      <c r="B325" s="2"/>
      <c r="C325" s="2"/>
      <c r="D325" s="2"/>
      <c r="E325" s="2"/>
    </row>
    <row r="326" spans="1:5">
      <c r="A326" s="48"/>
      <c r="B326" s="2"/>
      <c r="C326" s="2"/>
      <c r="D326" s="2"/>
      <c r="E326" s="2"/>
    </row>
    <row r="327" spans="1:5">
      <c r="A327" s="48"/>
      <c r="B327" s="11"/>
      <c r="C327" s="11"/>
      <c r="D327" s="27"/>
      <c r="E327" s="2"/>
    </row>
    <row r="328" spans="1:5">
      <c r="A328" s="48"/>
      <c r="B328" s="11"/>
      <c r="C328" s="27"/>
      <c r="D328" s="27"/>
      <c r="E328" s="2"/>
    </row>
    <row r="329" spans="1:5">
      <c r="A329" s="48"/>
      <c r="B329" s="11"/>
      <c r="C329" s="27"/>
      <c r="D329" s="27"/>
      <c r="E329" s="2"/>
    </row>
    <row r="330" spans="1:5">
      <c r="A330" s="48"/>
      <c r="B330" s="11"/>
      <c r="C330" s="11"/>
      <c r="D330" s="4"/>
      <c r="E330" s="2"/>
    </row>
    <row r="331" spans="1:5">
      <c r="A331" s="48"/>
      <c r="B331" s="11"/>
      <c r="C331" s="11"/>
      <c r="D331" s="4"/>
      <c r="E331" s="2"/>
    </row>
    <row r="332" spans="1:5">
      <c r="A332" s="48"/>
      <c r="B332" s="11"/>
      <c r="C332" s="11"/>
      <c r="D332" s="11"/>
      <c r="E332" s="2"/>
    </row>
    <row r="333" spans="1:5">
      <c r="A333" s="48"/>
      <c r="B333" s="2"/>
      <c r="C333" s="2"/>
      <c r="D333" s="2"/>
      <c r="E333" s="2"/>
    </row>
    <row r="334" spans="1:5">
      <c r="A334" s="48"/>
      <c r="B334" s="2"/>
      <c r="C334" s="2"/>
      <c r="D334" s="2"/>
      <c r="E334" s="2"/>
    </row>
    <row r="335" spans="1:5">
      <c r="A335" s="48"/>
      <c r="B335" s="2"/>
      <c r="C335" s="2"/>
      <c r="D335" s="2"/>
      <c r="E335" s="2"/>
    </row>
    <row r="336" spans="1:5">
      <c r="A336" s="48"/>
      <c r="B336" s="2"/>
      <c r="C336" s="2"/>
      <c r="D336" s="2"/>
      <c r="E336" s="2"/>
    </row>
    <row r="337" spans="1:5">
      <c r="A337" s="48"/>
      <c r="B337" s="2"/>
      <c r="C337" s="2"/>
      <c r="D337" s="2"/>
      <c r="E337" s="2"/>
    </row>
    <row r="338" spans="1:5">
      <c r="A338" s="48"/>
      <c r="B338" s="2"/>
      <c r="C338" s="2"/>
      <c r="D338" s="2"/>
      <c r="E338" s="2"/>
    </row>
    <row r="339" spans="1:5">
      <c r="A339" s="48"/>
      <c r="B339" s="2"/>
      <c r="C339" s="2"/>
      <c r="D339" s="2"/>
      <c r="E3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B19" sqref="B19"/>
    </sheetView>
  </sheetViews>
  <sheetFormatPr defaultRowHeight="12.75"/>
  <cols>
    <col min="1" max="1" width="15.7109375" customWidth="1"/>
    <col min="2" max="4" width="10.7109375" customWidth="1"/>
  </cols>
  <sheetData>
    <row r="1" spans="1:4">
      <c r="B1" s="67" t="s">
        <v>157</v>
      </c>
    </row>
    <row r="3" spans="1:4">
      <c r="B3" s="67" t="s">
        <v>158</v>
      </c>
      <c r="C3" s="67"/>
      <c r="D3" s="67"/>
    </row>
    <row r="4" spans="1:4">
      <c r="B4" s="67"/>
      <c r="C4" s="67" t="s">
        <v>159</v>
      </c>
      <c r="D4" s="67"/>
    </row>
    <row r="7" spans="1:4">
      <c r="A7" s="19" t="s">
        <v>160</v>
      </c>
      <c r="B7" s="26" t="s">
        <v>165</v>
      </c>
      <c r="C7" s="26" t="s">
        <v>166</v>
      </c>
      <c r="D7" s="26" t="s">
        <v>119</v>
      </c>
    </row>
    <row r="8" spans="1:4">
      <c r="A8" s="19" t="s">
        <v>161</v>
      </c>
      <c r="B8" s="19">
        <v>73680</v>
      </c>
      <c r="C8" s="19">
        <v>184554</v>
      </c>
      <c r="D8" s="19">
        <v>182977</v>
      </c>
    </row>
    <row r="9" spans="1:4">
      <c r="A9" s="19" t="s">
        <v>162</v>
      </c>
      <c r="B9" s="19">
        <v>0</v>
      </c>
      <c r="C9" s="19">
        <v>3199</v>
      </c>
      <c r="D9" s="19">
        <v>3199</v>
      </c>
    </row>
    <row r="10" spans="1:4">
      <c r="A10" s="19" t="s">
        <v>163</v>
      </c>
      <c r="B10" s="19">
        <v>29746</v>
      </c>
      <c r="C10" s="19">
        <v>7869</v>
      </c>
      <c r="D10" s="19">
        <v>0</v>
      </c>
    </row>
    <row r="11" spans="1:4">
      <c r="A11" s="19" t="s">
        <v>167</v>
      </c>
      <c r="B11" s="19">
        <f>SUM(B8:B10)</f>
        <v>103426</v>
      </c>
      <c r="C11" s="19">
        <f>SUM(C8:C10)</f>
        <v>195622</v>
      </c>
      <c r="D11" s="19">
        <f>SUM(D8:D10)</f>
        <v>186176</v>
      </c>
    </row>
    <row r="12" spans="1:4">
      <c r="A12" s="19"/>
      <c r="B12" s="19"/>
      <c r="C12" s="19"/>
      <c r="D12" s="19"/>
    </row>
    <row r="13" spans="1:4">
      <c r="A13" s="19" t="s">
        <v>164</v>
      </c>
      <c r="B13" s="26" t="s">
        <v>165</v>
      </c>
      <c r="C13" s="26" t="s">
        <v>166</v>
      </c>
      <c r="D13" s="26" t="s">
        <v>119</v>
      </c>
    </row>
    <row r="14" spans="1:4">
      <c r="A14" s="19" t="s">
        <v>161</v>
      </c>
      <c r="B14" s="19">
        <v>72447</v>
      </c>
      <c r="C14" s="19">
        <v>102502</v>
      </c>
      <c r="D14" s="19">
        <v>98386</v>
      </c>
    </row>
    <row r="15" spans="1:4">
      <c r="A15" s="19" t="s">
        <v>162</v>
      </c>
      <c r="B15" s="19">
        <v>26660</v>
      </c>
      <c r="C15" s="19">
        <v>12421</v>
      </c>
      <c r="D15" s="19">
        <v>12420</v>
      </c>
    </row>
    <row r="16" spans="1:4">
      <c r="A16" s="19" t="s">
        <v>163</v>
      </c>
      <c r="B16" s="19">
        <v>3129</v>
      </c>
      <c r="C16" s="19">
        <v>3139</v>
      </c>
      <c r="D16" s="19">
        <v>3139</v>
      </c>
    </row>
    <row r="17" spans="1:4">
      <c r="A17" s="19" t="s">
        <v>167</v>
      </c>
      <c r="B17" s="19">
        <f>SUM(B14:B16)</f>
        <v>102236</v>
      </c>
      <c r="C17" s="19">
        <f>SUM(C14:C16)</f>
        <v>118062</v>
      </c>
      <c r="D17" s="19">
        <f>SUM(D14:D16)</f>
        <v>113945</v>
      </c>
    </row>
    <row r="18" spans="1:4">
      <c r="A18" s="19"/>
      <c r="B18" s="19"/>
      <c r="C18" s="19"/>
      <c r="D18" s="19"/>
    </row>
    <row r="19" spans="1:4">
      <c r="A19" s="19" t="s">
        <v>168</v>
      </c>
      <c r="B19" s="19">
        <f>+B11-B17</f>
        <v>1190</v>
      </c>
      <c r="C19" s="19">
        <f>+C11-C17</f>
        <v>77560</v>
      </c>
      <c r="D19" s="19">
        <f>+D11-D17</f>
        <v>72231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Hospod.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Obec Stratena</cp:lastModifiedBy>
  <cp:revision>0</cp:revision>
  <cp:lastPrinted>2013-09-25T16:53:47Z</cp:lastPrinted>
  <dcterms:created xsi:type="dcterms:W3CDTF">2012-09-12T22:29:07Z</dcterms:created>
  <dcterms:modified xsi:type="dcterms:W3CDTF">2013-12-12T11:58:14Z</dcterms:modified>
</cp:coreProperties>
</file>